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S-Racunovodstvo\Desktop\Šk. odbor-rebalans 2021\"/>
    </mc:Choice>
  </mc:AlternateContent>
  <bookViews>
    <workbookView xWindow="0" yWindow="0" windowWidth="20490" windowHeight="7650"/>
  </bookViews>
  <sheets>
    <sheet name="R.BOŠKOVIĆ" sheetId="1" r:id="rId1"/>
  </sheets>
  <definedNames>
    <definedName name="_xlnm.Print_Titles" localSheetId="0">R.BOŠKOVIĆ!$37:$38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3" i="1" l="1"/>
  <c r="F908" i="1"/>
  <c r="I908" i="1" s="1"/>
  <c r="I907" i="1"/>
  <c r="F907" i="1"/>
  <c r="F906" i="1"/>
  <c r="I905" i="1"/>
  <c r="F905" i="1"/>
  <c r="F904" i="1"/>
  <c r="I904" i="1" s="1"/>
  <c r="I903" i="1"/>
  <c r="F903" i="1"/>
  <c r="F902" i="1"/>
  <c r="I902" i="1" s="1"/>
  <c r="I901" i="1"/>
  <c r="F901" i="1"/>
  <c r="F900" i="1"/>
  <c r="I900" i="1" s="1"/>
  <c r="H899" i="1"/>
  <c r="G899" i="1"/>
  <c r="E899" i="1"/>
  <c r="D899" i="1"/>
  <c r="I894" i="1"/>
  <c r="H894" i="1"/>
  <c r="G894" i="1"/>
  <c r="F894" i="1"/>
  <c r="E894" i="1"/>
  <c r="D894" i="1"/>
  <c r="I893" i="1"/>
  <c r="F893" i="1"/>
  <c r="F892" i="1"/>
  <c r="I892" i="1" s="1"/>
  <c r="I891" i="1"/>
  <c r="F891" i="1"/>
  <c r="F890" i="1"/>
  <c r="I890" i="1" s="1"/>
  <c r="I889" i="1"/>
  <c r="F889" i="1"/>
  <c r="F888" i="1"/>
  <c r="I888" i="1" s="1"/>
  <c r="I887" i="1"/>
  <c r="F887" i="1"/>
  <c r="F886" i="1"/>
  <c r="I885" i="1"/>
  <c r="F885" i="1"/>
  <c r="H884" i="1"/>
  <c r="H883" i="1" s="1"/>
  <c r="G884" i="1"/>
  <c r="G883" i="1" s="1"/>
  <c r="E884" i="1"/>
  <c r="D884" i="1"/>
  <c r="D883" i="1" s="1"/>
  <c r="E883" i="1"/>
  <c r="F882" i="1"/>
  <c r="I882" i="1" s="1"/>
  <c r="I880" i="1"/>
  <c r="F880" i="1"/>
  <c r="F879" i="1"/>
  <c r="I879" i="1" s="1"/>
  <c r="I878" i="1"/>
  <c r="F878" i="1"/>
  <c r="F877" i="1"/>
  <c r="I877" i="1" s="1"/>
  <c r="I876" i="1"/>
  <c r="F876" i="1"/>
  <c r="F875" i="1"/>
  <c r="I874" i="1"/>
  <c r="F874" i="1"/>
  <c r="F873" i="1"/>
  <c r="I873" i="1" s="1"/>
  <c r="H872" i="1"/>
  <c r="G872" i="1"/>
  <c r="E872" i="1"/>
  <c r="D872" i="1"/>
  <c r="F871" i="1"/>
  <c r="I871" i="1" s="1"/>
  <c r="I870" i="1"/>
  <c r="F870" i="1"/>
  <c r="F869" i="1"/>
  <c r="I869" i="1" s="1"/>
  <c r="I868" i="1"/>
  <c r="F868" i="1"/>
  <c r="F867" i="1"/>
  <c r="I867" i="1" s="1"/>
  <c r="I866" i="1"/>
  <c r="F866" i="1"/>
  <c r="F865" i="1"/>
  <c r="I865" i="1" s="1"/>
  <c r="I864" i="1"/>
  <c r="I862" i="1" s="1"/>
  <c r="F864" i="1"/>
  <c r="F863" i="1"/>
  <c r="I863" i="1" s="1"/>
  <c r="H862" i="1"/>
  <c r="G862" i="1"/>
  <c r="E862" i="1"/>
  <c r="D862" i="1"/>
  <c r="H861" i="1"/>
  <c r="G861" i="1"/>
  <c r="D861" i="1"/>
  <c r="I860" i="1"/>
  <c r="F860" i="1"/>
  <c r="F859" i="1"/>
  <c r="I858" i="1"/>
  <c r="F858" i="1"/>
  <c r="H857" i="1"/>
  <c r="G857" i="1"/>
  <c r="E857" i="1"/>
  <c r="D857" i="1"/>
  <c r="I856" i="1"/>
  <c r="F856" i="1"/>
  <c r="F855" i="1"/>
  <c r="I854" i="1"/>
  <c r="F854" i="1"/>
  <c r="H853" i="1"/>
  <c r="G853" i="1"/>
  <c r="E853" i="1"/>
  <c r="D853" i="1"/>
  <c r="I852" i="1"/>
  <c r="F852" i="1"/>
  <c r="F851" i="1"/>
  <c r="I850" i="1"/>
  <c r="F850" i="1"/>
  <c r="H849" i="1"/>
  <c r="H848" i="1" s="1"/>
  <c r="G849" i="1"/>
  <c r="G848" i="1" s="1"/>
  <c r="E849" i="1"/>
  <c r="D849" i="1"/>
  <c r="E848" i="1"/>
  <c r="F847" i="1"/>
  <c r="I847" i="1" s="1"/>
  <c r="I845" i="1"/>
  <c r="F845" i="1"/>
  <c r="F844" i="1"/>
  <c r="I844" i="1" s="1"/>
  <c r="I843" i="1"/>
  <c r="F843" i="1"/>
  <c r="F842" i="1"/>
  <c r="I842" i="1" s="1"/>
  <c r="I841" i="1"/>
  <c r="F841" i="1"/>
  <c r="F840" i="1"/>
  <c r="I840" i="1" s="1"/>
  <c r="I839" i="1"/>
  <c r="I837" i="1" s="1"/>
  <c r="F839" i="1"/>
  <c r="F838" i="1"/>
  <c r="I838" i="1" s="1"/>
  <c r="H837" i="1"/>
  <c r="G837" i="1"/>
  <c r="E837" i="1"/>
  <c r="D837" i="1"/>
  <c r="F836" i="1"/>
  <c r="I836" i="1" s="1"/>
  <c r="I835" i="1"/>
  <c r="F835" i="1"/>
  <c r="F834" i="1"/>
  <c r="I834" i="1" s="1"/>
  <c r="I833" i="1"/>
  <c r="F833" i="1"/>
  <c r="F832" i="1"/>
  <c r="I832" i="1" s="1"/>
  <c r="I831" i="1"/>
  <c r="F831" i="1"/>
  <c r="F830" i="1"/>
  <c r="I830" i="1" s="1"/>
  <c r="I829" i="1"/>
  <c r="F829" i="1"/>
  <c r="F828" i="1"/>
  <c r="I828" i="1" s="1"/>
  <c r="H827" i="1"/>
  <c r="G827" i="1"/>
  <c r="E827" i="1"/>
  <c r="D827" i="1"/>
  <c r="H826" i="1"/>
  <c r="G826" i="1"/>
  <c r="D826" i="1"/>
  <c r="I825" i="1"/>
  <c r="F825" i="1"/>
  <c r="F824" i="1"/>
  <c r="I824" i="1" s="1"/>
  <c r="I823" i="1"/>
  <c r="F823" i="1"/>
  <c r="F822" i="1"/>
  <c r="I821" i="1"/>
  <c r="F821" i="1"/>
  <c r="F820" i="1"/>
  <c r="I820" i="1" s="1"/>
  <c r="H819" i="1"/>
  <c r="G819" i="1"/>
  <c r="E819" i="1"/>
  <c r="E811" i="1" s="1"/>
  <c r="D819" i="1"/>
  <c r="F818" i="1"/>
  <c r="I818" i="1" s="1"/>
  <c r="I817" i="1"/>
  <c r="F817" i="1"/>
  <c r="F816" i="1"/>
  <c r="I816" i="1" s="1"/>
  <c r="I815" i="1"/>
  <c r="F815" i="1"/>
  <c r="F814" i="1"/>
  <c r="I813" i="1"/>
  <c r="F813" i="1"/>
  <c r="H812" i="1"/>
  <c r="H811" i="1" s="1"/>
  <c r="G812" i="1"/>
  <c r="G811" i="1" s="1"/>
  <c r="E812" i="1"/>
  <c r="D812" i="1"/>
  <c r="D811" i="1" s="1"/>
  <c r="F810" i="1"/>
  <c r="I810" i="1" s="1"/>
  <c r="I808" i="1"/>
  <c r="F808" i="1"/>
  <c r="F807" i="1"/>
  <c r="I807" i="1" s="1"/>
  <c r="I806" i="1"/>
  <c r="F806" i="1"/>
  <c r="F805" i="1"/>
  <c r="I805" i="1" s="1"/>
  <c r="I804" i="1"/>
  <c r="F804" i="1"/>
  <c r="F803" i="1"/>
  <c r="I803" i="1" s="1"/>
  <c r="I802" i="1"/>
  <c r="I800" i="1" s="1"/>
  <c r="F802" i="1"/>
  <c r="F801" i="1"/>
  <c r="I801" i="1" s="1"/>
  <c r="H800" i="1"/>
  <c r="G800" i="1"/>
  <c r="E800" i="1"/>
  <c r="D800" i="1"/>
  <c r="F799" i="1"/>
  <c r="I799" i="1" s="1"/>
  <c r="I798" i="1"/>
  <c r="F798" i="1"/>
  <c r="F797" i="1"/>
  <c r="I797" i="1" s="1"/>
  <c r="I796" i="1"/>
  <c r="F796" i="1"/>
  <c r="F795" i="1"/>
  <c r="I795" i="1" s="1"/>
  <c r="I794" i="1"/>
  <c r="F794" i="1"/>
  <c r="F793" i="1"/>
  <c r="I793" i="1" s="1"/>
  <c r="I792" i="1"/>
  <c r="F792" i="1"/>
  <c r="F791" i="1"/>
  <c r="I791" i="1" s="1"/>
  <c r="H790" i="1"/>
  <c r="G790" i="1"/>
  <c r="G789" i="1" s="1"/>
  <c r="E790" i="1"/>
  <c r="E789" i="1" s="1"/>
  <c r="D790" i="1"/>
  <c r="H789" i="1"/>
  <c r="D789" i="1"/>
  <c r="I788" i="1"/>
  <c r="F788" i="1"/>
  <c r="F787" i="1"/>
  <c r="I787" i="1" s="1"/>
  <c r="I786" i="1"/>
  <c r="F786" i="1"/>
  <c r="F785" i="1"/>
  <c r="I785" i="1" s="1"/>
  <c r="I784" i="1"/>
  <c r="F784" i="1"/>
  <c r="F783" i="1"/>
  <c r="I783" i="1" s="1"/>
  <c r="I782" i="1"/>
  <c r="F782" i="1"/>
  <c r="F781" i="1"/>
  <c r="I781" i="1" s="1"/>
  <c r="I780" i="1"/>
  <c r="F780" i="1"/>
  <c r="F779" i="1"/>
  <c r="F777" i="1" s="1"/>
  <c r="I778" i="1"/>
  <c r="F778" i="1"/>
  <c r="H777" i="1"/>
  <c r="G777" i="1"/>
  <c r="E777" i="1"/>
  <c r="D777" i="1"/>
  <c r="I776" i="1"/>
  <c r="F776" i="1"/>
  <c r="F775" i="1"/>
  <c r="I775" i="1" s="1"/>
  <c r="I774" i="1"/>
  <c r="F774" i="1"/>
  <c r="F773" i="1"/>
  <c r="I773" i="1" s="1"/>
  <c r="I772" i="1"/>
  <c r="F772" i="1"/>
  <c r="F771" i="1"/>
  <c r="I771" i="1" s="1"/>
  <c r="I770" i="1"/>
  <c r="F770" i="1"/>
  <c r="F769" i="1"/>
  <c r="I769" i="1" s="1"/>
  <c r="I768" i="1"/>
  <c r="F768" i="1"/>
  <c r="F767" i="1"/>
  <c r="F765" i="1" s="1"/>
  <c r="I766" i="1"/>
  <c r="F766" i="1"/>
  <c r="H765" i="1"/>
  <c r="H764" i="1" s="1"/>
  <c r="G765" i="1"/>
  <c r="E765" i="1"/>
  <c r="D765" i="1"/>
  <c r="D764" i="1" s="1"/>
  <c r="E764" i="1"/>
  <c r="F763" i="1"/>
  <c r="I763" i="1" s="1"/>
  <c r="I762" i="1"/>
  <c r="F762" i="1"/>
  <c r="F761" i="1"/>
  <c r="I761" i="1" s="1"/>
  <c r="I760" i="1"/>
  <c r="F760" i="1"/>
  <c r="F759" i="1"/>
  <c r="I759" i="1" s="1"/>
  <c r="I758" i="1"/>
  <c r="F758" i="1"/>
  <c r="F757" i="1"/>
  <c r="I757" i="1" s="1"/>
  <c r="I756" i="1"/>
  <c r="F756" i="1"/>
  <c r="F755" i="1"/>
  <c r="I755" i="1" s="1"/>
  <c r="I754" i="1"/>
  <c r="H754" i="1"/>
  <c r="G754" i="1"/>
  <c r="F754" i="1"/>
  <c r="E754" i="1"/>
  <c r="E744" i="1" s="1"/>
  <c r="D754" i="1"/>
  <c r="F753" i="1"/>
  <c r="I753" i="1" s="1"/>
  <c r="I752" i="1"/>
  <c r="F752" i="1"/>
  <c r="F751" i="1"/>
  <c r="I751" i="1" s="1"/>
  <c r="I750" i="1"/>
  <c r="F750" i="1"/>
  <c r="F749" i="1"/>
  <c r="I749" i="1" s="1"/>
  <c r="I748" i="1"/>
  <c r="F748" i="1"/>
  <c r="F747" i="1"/>
  <c r="F745" i="1" s="1"/>
  <c r="F744" i="1" s="1"/>
  <c r="I746" i="1"/>
  <c r="F746" i="1"/>
  <c r="H745" i="1"/>
  <c r="H744" i="1" s="1"/>
  <c r="G745" i="1"/>
  <c r="G744" i="1" s="1"/>
  <c r="E745" i="1"/>
  <c r="D745" i="1"/>
  <c r="D744" i="1" s="1"/>
  <c r="F743" i="1"/>
  <c r="I743" i="1" s="1"/>
  <c r="I742" i="1"/>
  <c r="F742" i="1"/>
  <c r="F741" i="1"/>
  <c r="I741" i="1" s="1"/>
  <c r="I740" i="1"/>
  <c r="F740" i="1"/>
  <c r="F739" i="1"/>
  <c r="I739" i="1" s="1"/>
  <c r="I738" i="1"/>
  <c r="F738" i="1"/>
  <c r="F737" i="1"/>
  <c r="I737" i="1" s="1"/>
  <c r="I736" i="1"/>
  <c r="F736" i="1"/>
  <c r="F735" i="1"/>
  <c r="I735" i="1" s="1"/>
  <c r="I734" i="1" s="1"/>
  <c r="H734" i="1"/>
  <c r="G734" i="1"/>
  <c r="F734" i="1"/>
  <c r="E734" i="1"/>
  <c r="D734" i="1"/>
  <c r="F733" i="1"/>
  <c r="I733" i="1" s="1"/>
  <c r="I732" i="1"/>
  <c r="F732" i="1"/>
  <c r="F731" i="1"/>
  <c r="I731" i="1" s="1"/>
  <c r="I730" i="1"/>
  <c r="F730" i="1"/>
  <c r="F729" i="1"/>
  <c r="I729" i="1" s="1"/>
  <c r="I728" i="1"/>
  <c r="F728" i="1"/>
  <c r="F727" i="1"/>
  <c r="F725" i="1" s="1"/>
  <c r="F724" i="1" s="1"/>
  <c r="I726" i="1"/>
  <c r="F726" i="1"/>
  <c r="H725" i="1"/>
  <c r="G725" i="1"/>
  <c r="G724" i="1" s="1"/>
  <c r="E725" i="1"/>
  <c r="D725" i="1"/>
  <c r="H724" i="1"/>
  <c r="E724" i="1"/>
  <c r="D724" i="1"/>
  <c r="F723" i="1"/>
  <c r="I723" i="1" s="1"/>
  <c r="I722" i="1"/>
  <c r="F722" i="1"/>
  <c r="F721" i="1"/>
  <c r="I721" i="1" s="1"/>
  <c r="I720" i="1"/>
  <c r="F720" i="1"/>
  <c r="F719" i="1"/>
  <c r="I719" i="1" s="1"/>
  <c r="I718" i="1"/>
  <c r="F718" i="1"/>
  <c r="F717" i="1"/>
  <c r="I717" i="1" s="1"/>
  <c r="I716" i="1"/>
  <c r="F716" i="1"/>
  <c r="F715" i="1"/>
  <c r="I715" i="1" s="1"/>
  <c r="I714" i="1"/>
  <c r="H714" i="1"/>
  <c r="G714" i="1"/>
  <c r="F714" i="1"/>
  <c r="E714" i="1"/>
  <c r="E702" i="1" s="1"/>
  <c r="D714" i="1"/>
  <c r="F713" i="1"/>
  <c r="I713" i="1" s="1"/>
  <c r="I712" i="1"/>
  <c r="F712" i="1"/>
  <c r="F711" i="1"/>
  <c r="I711" i="1" s="1"/>
  <c r="I710" i="1"/>
  <c r="F710" i="1"/>
  <c r="F709" i="1"/>
  <c r="I709" i="1" s="1"/>
  <c r="I708" i="1"/>
  <c r="F708" i="1"/>
  <c r="F707" i="1"/>
  <c r="I707" i="1" s="1"/>
  <c r="I706" i="1"/>
  <c r="F706" i="1"/>
  <c r="F705" i="1"/>
  <c r="I705" i="1" s="1"/>
  <c r="I704" i="1"/>
  <c r="F704" i="1"/>
  <c r="H703" i="1"/>
  <c r="G703" i="1"/>
  <c r="G702" i="1" s="1"/>
  <c r="F703" i="1"/>
  <c r="E703" i="1"/>
  <c r="D703" i="1"/>
  <c r="H702" i="1"/>
  <c r="F702" i="1"/>
  <c r="D702" i="1"/>
  <c r="F701" i="1"/>
  <c r="I701" i="1" s="1"/>
  <c r="I700" i="1"/>
  <c r="F700" i="1"/>
  <c r="F699" i="1"/>
  <c r="I699" i="1" s="1"/>
  <c r="I698" i="1"/>
  <c r="F698" i="1"/>
  <c r="F697" i="1"/>
  <c r="I697" i="1" s="1"/>
  <c r="I696" i="1"/>
  <c r="F696" i="1"/>
  <c r="F695" i="1"/>
  <c r="I695" i="1" s="1"/>
  <c r="I694" i="1"/>
  <c r="F694" i="1"/>
  <c r="F693" i="1"/>
  <c r="I693" i="1" s="1"/>
  <c r="I692" i="1"/>
  <c r="I691" i="1" s="1"/>
  <c r="F692" i="1"/>
  <c r="H691" i="1"/>
  <c r="G691" i="1"/>
  <c r="G679" i="1" s="1"/>
  <c r="F691" i="1"/>
  <c r="E691" i="1"/>
  <c r="D691" i="1"/>
  <c r="I690" i="1"/>
  <c r="F690" i="1"/>
  <c r="F689" i="1"/>
  <c r="I689" i="1" s="1"/>
  <c r="I688" i="1"/>
  <c r="F688" i="1"/>
  <c r="F687" i="1"/>
  <c r="I687" i="1" s="1"/>
  <c r="I686" i="1"/>
  <c r="F686" i="1"/>
  <c r="F685" i="1"/>
  <c r="I685" i="1" s="1"/>
  <c r="I684" i="1"/>
  <c r="F684" i="1"/>
  <c r="F683" i="1"/>
  <c r="I683" i="1" s="1"/>
  <c r="I682" i="1"/>
  <c r="F682" i="1"/>
  <c r="F681" i="1"/>
  <c r="I681" i="1" s="1"/>
  <c r="H680" i="1"/>
  <c r="G680" i="1"/>
  <c r="F680" i="1"/>
  <c r="E680" i="1"/>
  <c r="E679" i="1" s="1"/>
  <c r="D680" i="1"/>
  <c r="H679" i="1"/>
  <c r="F679" i="1"/>
  <c r="D679" i="1"/>
  <c r="I678" i="1"/>
  <c r="F678" i="1"/>
  <c r="F677" i="1"/>
  <c r="I677" i="1" s="1"/>
  <c r="I676" i="1"/>
  <c r="F676" i="1"/>
  <c r="F675" i="1"/>
  <c r="I675" i="1" s="1"/>
  <c r="I674" i="1"/>
  <c r="F674" i="1"/>
  <c r="F673" i="1"/>
  <c r="I673" i="1" s="1"/>
  <c r="I672" i="1"/>
  <c r="F672" i="1"/>
  <c r="F671" i="1"/>
  <c r="I671" i="1" s="1"/>
  <c r="I670" i="1"/>
  <c r="I668" i="1" s="1"/>
  <c r="F670" i="1"/>
  <c r="F669" i="1"/>
  <c r="I669" i="1" s="1"/>
  <c r="H668" i="1"/>
  <c r="G668" i="1"/>
  <c r="F668" i="1"/>
  <c r="E668" i="1"/>
  <c r="D668" i="1"/>
  <c r="F667" i="1"/>
  <c r="I667" i="1" s="1"/>
  <c r="I666" i="1"/>
  <c r="F666" i="1"/>
  <c r="F665" i="1"/>
  <c r="I665" i="1" s="1"/>
  <c r="I664" i="1"/>
  <c r="F664" i="1"/>
  <c r="F663" i="1"/>
  <c r="I663" i="1" s="1"/>
  <c r="I662" i="1"/>
  <c r="F662" i="1"/>
  <c r="F661" i="1"/>
  <c r="I661" i="1" s="1"/>
  <c r="I660" i="1"/>
  <c r="F660" i="1"/>
  <c r="F659" i="1"/>
  <c r="I659" i="1" s="1"/>
  <c r="I658" i="1"/>
  <c r="F658" i="1"/>
  <c r="H657" i="1"/>
  <c r="G657" i="1"/>
  <c r="G656" i="1" s="1"/>
  <c r="F657" i="1"/>
  <c r="E657" i="1"/>
  <c r="D657" i="1"/>
  <c r="H656" i="1"/>
  <c r="F656" i="1"/>
  <c r="E656" i="1"/>
  <c r="D656" i="1"/>
  <c r="F655" i="1"/>
  <c r="I655" i="1" s="1"/>
  <c r="I654" i="1"/>
  <c r="F654" i="1"/>
  <c r="F653" i="1"/>
  <c r="I653" i="1" s="1"/>
  <c r="I652" i="1"/>
  <c r="F652" i="1"/>
  <c r="F651" i="1"/>
  <c r="I651" i="1" s="1"/>
  <c r="I650" i="1"/>
  <c r="F650" i="1"/>
  <c r="F649" i="1"/>
  <c r="I649" i="1" s="1"/>
  <c r="I648" i="1"/>
  <c r="I646" i="1" s="1"/>
  <c r="F648" i="1"/>
  <c r="F647" i="1"/>
  <c r="I647" i="1" s="1"/>
  <c r="H646" i="1"/>
  <c r="G646" i="1"/>
  <c r="F646" i="1"/>
  <c r="E646" i="1"/>
  <c r="E636" i="1" s="1"/>
  <c r="D646" i="1"/>
  <c r="F645" i="1"/>
  <c r="I645" i="1" s="1"/>
  <c r="I644" i="1"/>
  <c r="F644" i="1"/>
  <c r="F643" i="1"/>
  <c r="I643" i="1" s="1"/>
  <c r="I642" i="1"/>
  <c r="F642" i="1"/>
  <c r="F641" i="1"/>
  <c r="I641" i="1" s="1"/>
  <c r="I640" i="1"/>
  <c r="F640" i="1"/>
  <c r="F639" i="1"/>
  <c r="I639" i="1" s="1"/>
  <c r="I638" i="1"/>
  <c r="F638" i="1"/>
  <c r="H637" i="1"/>
  <c r="G637" i="1"/>
  <c r="G636" i="1" s="1"/>
  <c r="F637" i="1"/>
  <c r="E637" i="1"/>
  <c r="D637" i="1"/>
  <c r="H636" i="1"/>
  <c r="F636" i="1"/>
  <c r="D636" i="1"/>
  <c r="F635" i="1"/>
  <c r="I635" i="1" s="1"/>
  <c r="I634" i="1"/>
  <c r="F634" i="1"/>
  <c r="F633" i="1"/>
  <c r="I633" i="1" s="1"/>
  <c r="I632" i="1"/>
  <c r="F632" i="1"/>
  <c r="F631" i="1"/>
  <c r="I631" i="1" s="1"/>
  <c r="I630" i="1"/>
  <c r="F630" i="1"/>
  <c r="F629" i="1"/>
  <c r="I629" i="1" s="1"/>
  <c r="I628" i="1"/>
  <c r="F628" i="1"/>
  <c r="F627" i="1"/>
  <c r="I627" i="1" s="1"/>
  <c r="I626" i="1"/>
  <c r="H626" i="1"/>
  <c r="G626" i="1"/>
  <c r="F626" i="1"/>
  <c r="E626" i="1"/>
  <c r="E616" i="1" s="1"/>
  <c r="D626" i="1"/>
  <c r="F625" i="1"/>
  <c r="I625" i="1" s="1"/>
  <c r="I624" i="1"/>
  <c r="F624" i="1"/>
  <c r="F623" i="1"/>
  <c r="I623" i="1" s="1"/>
  <c r="I622" i="1"/>
  <c r="F622" i="1"/>
  <c r="F621" i="1"/>
  <c r="I621" i="1" s="1"/>
  <c r="I620" i="1"/>
  <c r="F620" i="1"/>
  <c r="I619" i="1"/>
  <c r="F619" i="1"/>
  <c r="I618" i="1"/>
  <c r="F618" i="1"/>
  <c r="H617" i="1"/>
  <c r="G617" i="1"/>
  <c r="G616" i="1" s="1"/>
  <c r="F617" i="1"/>
  <c r="E617" i="1"/>
  <c r="D617" i="1"/>
  <c r="H616" i="1"/>
  <c r="F616" i="1"/>
  <c r="D616" i="1"/>
  <c r="F615" i="1"/>
  <c r="I615" i="1" s="1"/>
  <c r="I606" i="1" s="1"/>
  <c r="I614" i="1"/>
  <c r="F614" i="1"/>
  <c r="I613" i="1"/>
  <c r="F613" i="1"/>
  <c r="I612" i="1"/>
  <c r="F612" i="1"/>
  <c r="I611" i="1"/>
  <c r="F611" i="1"/>
  <c r="I610" i="1"/>
  <c r="F610" i="1"/>
  <c r="I609" i="1"/>
  <c r="F609" i="1"/>
  <c r="I608" i="1"/>
  <c r="F608" i="1"/>
  <c r="I607" i="1"/>
  <c r="F607" i="1"/>
  <c r="H606" i="1"/>
  <c r="G606" i="1"/>
  <c r="F606" i="1"/>
  <c r="E606" i="1"/>
  <c r="D606" i="1"/>
  <c r="F605" i="1"/>
  <c r="I605" i="1" s="1"/>
  <c r="I596" i="1" s="1"/>
  <c r="I595" i="1" s="1"/>
  <c r="I604" i="1"/>
  <c r="F604" i="1"/>
  <c r="I603" i="1"/>
  <c r="F603" i="1"/>
  <c r="I602" i="1"/>
  <c r="F602" i="1"/>
  <c r="I601" i="1"/>
  <c r="F601" i="1"/>
  <c r="I600" i="1"/>
  <c r="F600" i="1"/>
  <c r="I599" i="1"/>
  <c r="F599" i="1"/>
  <c r="I598" i="1"/>
  <c r="F598" i="1"/>
  <c r="I597" i="1"/>
  <c r="F597" i="1"/>
  <c r="H596" i="1"/>
  <c r="G596" i="1"/>
  <c r="F596" i="1"/>
  <c r="E596" i="1"/>
  <c r="E595" i="1" s="1"/>
  <c r="D596" i="1"/>
  <c r="H595" i="1"/>
  <c r="G595" i="1"/>
  <c r="F595" i="1"/>
  <c r="D595" i="1"/>
  <c r="I594" i="1"/>
  <c r="I593" i="1" s="1"/>
  <c r="F594" i="1"/>
  <c r="H593" i="1"/>
  <c r="G593" i="1"/>
  <c r="F593" i="1"/>
  <c r="E593" i="1"/>
  <c r="D593" i="1"/>
  <c r="I592" i="1"/>
  <c r="I591" i="1" s="1"/>
  <c r="F592" i="1"/>
  <c r="H591" i="1"/>
  <c r="G591" i="1"/>
  <c r="F591" i="1"/>
  <c r="E591" i="1"/>
  <c r="D591" i="1"/>
  <c r="I590" i="1"/>
  <c r="I589" i="1" s="1"/>
  <c r="F590" i="1"/>
  <c r="H589" i="1"/>
  <c r="G589" i="1"/>
  <c r="F589" i="1"/>
  <c r="E589" i="1"/>
  <c r="D589" i="1"/>
  <c r="I588" i="1"/>
  <c r="I587" i="1" s="1"/>
  <c r="F588" i="1"/>
  <c r="H587" i="1"/>
  <c r="G587" i="1"/>
  <c r="F587" i="1"/>
  <c r="E587" i="1"/>
  <c r="D587" i="1"/>
  <c r="I586" i="1"/>
  <c r="I585" i="1" s="1"/>
  <c r="F586" i="1"/>
  <c r="H585" i="1"/>
  <c r="G585" i="1"/>
  <c r="F585" i="1"/>
  <c r="E585" i="1"/>
  <c r="D585" i="1"/>
  <c r="H584" i="1"/>
  <c r="F584" i="1"/>
  <c r="E584" i="1"/>
  <c r="D584" i="1"/>
  <c r="F583" i="1"/>
  <c r="I583" i="1" s="1"/>
  <c r="I582" i="1"/>
  <c r="I574" i="1" s="1"/>
  <c r="F582" i="1"/>
  <c r="F581" i="1"/>
  <c r="I581" i="1" s="1"/>
  <c r="I580" i="1"/>
  <c r="F580" i="1"/>
  <c r="I579" i="1"/>
  <c r="F579" i="1"/>
  <c r="I578" i="1"/>
  <c r="F578" i="1"/>
  <c r="I577" i="1"/>
  <c r="F577" i="1"/>
  <c r="I576" i="1"/>
  <c r="F576" i="1"/>
  <c r="F574" i="1" s="1"/>
  <c r="F540" i="1" s="1"/>
  <c r="I575" i="1"/>
  <c r="F575" i="1"/>
  <c r="H574" i="1"/>
  <c r="G574" i="1"/>
  <c r="E574" i="1"/>
  <c r="D574" i="1"/>
  <c r="I573" i="1"/>
  <c r="F573" i="1"/>
  <c r="I572" i="1"/>
  <c r="F572" i="1"/>
  <c r="I571" i="1"/>
  <c r="F571" i="1"/>
  <c r="I570" i="1"/>
  <c r="F570" i="1"/>
  <c r="I569" i="1"/>
  <c r="F569" i="1"/>
  <c r="I568" i="1"/>
  <c r="F568" i="1"/>
  <c r="I567" i="1"/>
  <c r="F567" i="1"/>
  <c r="I566" i="1"/>
  <c r="F566" i="1"/>
  <c r="I565" i="1"/>
  <c r="F565" i="1"/>
  <c r="I564" i="1"/>
  <c r="I563" i="1" s="1"/>
  <c r="F564" i="1"/>
  <c r="H563" i="1"/>
  <c r="G563" i="1"/>
  <c r="F563" i="1"/>
  <c r="E563" i="1"/>
  <c r="D563" i="1"/>
  <c r="I562" i="1"/>
  <c r="F562" i="1"/>
  <c r="I561" i="1"/>
  <c r="F561" i="1"/>
  <c r="I560" i="1"/>
  <c r="F560" i="1"/>
  <c r="I559" i="1"/>
  <c r="F559" i="1"/>
  <c r="I558" i="1"/>
  <c r="F558" i="1"/>
  <c r="I557" i="1"/>
  <c r="F557" i="1"/>
  <c r="I556" i="1"/>
  <c r="F556" i="1"/>
  <c r="I555" i="1"/>
  <c r="F555" i="1"/>
  <c r="I554" i="1"/>
  <c r="F554" i="1"/>
  <c r="I553" i="1"/>
  <c r="F553" i="1"/>
  <c r="I552" i="1"/>
  <c r="H552" i="1"/>
  <c r="G552" i="1"/>
  <c r="F552" i="1"/>
  <c r="E552" i="1"/>
  <c r="E540" i="1" s="1"/>
  <c r="D552" i="1"/>
  <c r="I551" i="1"/>
  <c r="F551" i="1"/>
  <c r="I550" i="1"/>
  <c r="F550" i="1"/>
  <c r="I549" i="1"/>
  <c r="F549" i="1"/>
  <c r="I548" i="1"/>
  <c r="F548" i="1"/>
  <c r="I547" i="1"/>
  <c r="F547" i="1"/>
  <c r="I546" i="1"/>
  <c r="F546" i="1"/>
  <c r="I545" i="1"/>
  <c r="F545" i="1"/>
  <c r="I544" i="1"/>
  <c r="F544" i="1"/>
  <c r="I543" i="1"/>
  <c r="F543" i="1"/>
  <c r="I542" i="1"/>
  <c r="I541" i="1" s="1"/>
  <c r="F542" i="1"/>
  <c r="H541" i="1"/>
  <c r="G541" i="1"/>
  <c r="G540" i="1" s="1"/>
  <c r="F541" i="1"/>
  <c r="E541" i="1"/>
  <c r="D541" i="1"/>
  <c r="I540" i="1"/>
  <c r="H540" i="1"/>
  <c r="D540" i="1"/>
  <c r="I539" i="1"/>
  <c r="F539" i="1"/>
  <c r="I538" i="1"/>
  <c r="H538" i="1"/>
  <c r="G538" i="1"/>
  <c r="F538" i="1"/>
  <c r="E538" i="1"/>
  <c r="D538" i="1"/>
  <c r="I537" i="1"/>
  <c r="F537" i="1"/>
  <c r="I536" i="1"/>
  <c r="F536" i="1"/>
  <c r="I535" i="1"/>
  <c r="F535" i="1"/>
  <c r="I534" i="1"/>
  <c r="I533" i="1" s="1"/>
  <c r="H534" i="1"/>
  <c r="G534" i="1"/>
  <c r="F534" i="1"/>
  <c r="E534" i="1"/>
  <c r="E533" i="1" s="1"/>
  <c r="D534" i="1"/>
  <c r="H533" i="1"/>
  <c r="G533" i="1"/>
  <c r="F533" i="1"/>
  <c r="D533" i="1"/>
  <c r="I532" i="1"/>
  <c r="I531" i="1"/>
  <c r="I530" i="1"/>
  <c r="I529" i="1"/>
  <c r="I528" i="1"/>
  <c r="I527" i="1" s="1"/>
  <c r="H527" i="1"/>
  <c r="G527" i="1"/>
  <c r="F527" i="1"/>
  <c r="F520" i="1" s="1"/>
  <c r="E527" i="1"/>
  <c r="D527" i="1"/>
  <c r="I526" i="1"/>
  <c r="I525" i="1"/>
  <c r="I521" i="1" s="1"/>
  <c r="I524" i="1"/>
  <c r="I523" i="1"/>
  <c r="I522" i="1"/>
  <c r="H521" i="1"/>
  <c r="G521" i="1"/>
  <c r="F521" i="1"/>
  <c r="E521" i="1"/>
  <c r="E520" i="1" s="1"/>
  <c r="D521" i="1"/>
  <c r="H520" i="1"/>
  <c r="G520" i="1"/>
  <c r="D520" i="1"/>
  <c r="I519" i="1"/>
  <c r="F519" i="1"/>
  <c r="F518" i="1"/>
  <c r="I518" i="1" s="1"/>
  <c r="I517" i="1"/>
  <c r="F517" i="1"/>
  <c r="F516" i="1"/>
  <c r="I516" i="1" s="1"/>
  <c r="I515" i="1"/>
  <c r="F515" i="1"/>
  <c r="H514" i="1"/>
  <c r="G514" i="1"/>
  <c r="F514" i="1"/>
  <c r="E514" i="1"/>
  <c r="D514" i="1"/>
  <c r="I513" i="1"/>
  <c r="F513" i="1"/>
  <c r="F512" i="1"/>
  <c r="I512" i="1" s="1"/>
  <c r="I511" i="1"/>
  <c r="F511" i="1"/>
  <c r="F510" i="1"/>
  <c r="F508" i="1" s="1"/>
  <c r="F507" i="1" s="1"/>
  <c r="I509" i="1"/>
  <c r="F509" i="1"/>
  <c r="H508" i="1"/>
  <c r="H507" i="1" s="1"/>
  <c r="G508" i="1"/>
  <c r="E508" i="1"/>
  <c r="D508" i="1"/>
  <c r="D507" i="1" s="1"/>
  <c r="E507" i="1"/>
  <c r="F506" i="1"/>
  <c r="I506" i="1" s="1"/>
  <c r="I505" i="1"/>
  <c r="F505" i="1"/>
  <c r="F504" i="1"/>
  <c r="I504" i="1" s="1"/>
  <c r="I503" i="1"/>
  <c r="F503" i="1"/>
  <c r="F502" i="1"/>
  <c r="I502" i="1" s="1"/>
  <c r="I501" i="1"/>
  <c r="F501" i="1"/>
  <c r="F500" i="1"/>
  <c r="F498" i="1" s="1"/>
  <c r="F497" i="1" s="1"/>
  <c r="I499" i="1"/>
  <c r="F499" i="1"/>
  <c r="H498" i="1"/>
  <c r="H497" i="1" s="1"/>
  <c r="G498" i="1"/>
  <c r="G497" i="1" s="1"/>
  <c r="E498" i="1"/>
  <c r="D498" i="1"/>
  <c r="D497" i="1" s="1"/>
  <c r="E497" i="1"/>
  <c r="F496" i="1"/>
  <c r="I496" i="1" s="1"/>
  <c r="I495" i="1" s="1"/>
  <c r="I494" i="1" s="1"/>
  <c r="H495" i="1"/>
  <c r="G495" i="1"/>
  <c r="F495" i="1"/>
  <c r="F494" i="1" s="1"/>
  <c r="E495" i="1"/>
  <c r="E494" i="1" s="1"/>
  <c r="D495" i="1"/>
  <c r="H494" i="1"/>
  <c r="G494" i="1"/>
  <c r="D494" i="1"/>
  <c r="I493" i="1"/>
  <c r="F493" i="1"/>
  <c r="F492" i="1"/>
  <c r="I492" i="1" s="1"/>
  <c r="I491" i="1"/>
  <c r="F491" i="1"/>
  <c r="I490" i="1"/>
  <c r="F489" i="1"/>
  <c r="I489" i="1" s="1"/>
  <c r="F488" i="1"/>
  <c r="I488" i="1" s="1"/>
  <c r="F487" i="1"/>
  <c r="I487" i="1" s="1"/>
  <c r="F486" i="1"/>
  <c r="I486" i="1" s="1"/>
  <c r="F485" i="1"/>
  <c r="I485" i="1" s="1"/>
  <c r="F484" i="1"/>
  <c r="I484" i="1" s="1"/>
  <c r="F483" i="1"/>
  <c r="I483" i="1" s="1"/>
  <c r="H482" i="1"/>
  <c r="G482" i="1"/>
  <c r="E482" i="1"/>
  <c r="D482" i="1"/>
  <c r="I481" i="1"/>
  <c r="I480" i="1"/>
  <c r="I479" i="1"/>
  <c r="I478" i="1"/>
  <c r="I477" i="1"/>
  <c r="I476" i="1"/>
  <c r="I475" i="1"/>
  <c r="I474" i="1"/>
  <c r="I473" i="1"/>
  <c r="I472" i="1"/>
  <c r="I471" i="1"/>
  <c r="I470" i="1" s="1"/>
  <c r="H470" i="1"/>
  <c r="G470" i="1"/>
  <c r="F470" i="1"/>
  <c r="E470" i="1"/>
  <c r="D470" i="1"/>
  <c r="I469" i="1"/>
  <c r="F469" i="1"/>
  <c r="F468" i="1"/>
  <c r="I468" i="1" s="1"/>
  <c r="I467" i="1"/>
  <c r="F467" i="1"/>
  <c r="F466" i="1"/>
  <c r="I466" i="1" s="1"/>
  <c r="I465" i="1"/>
  <c r="F465" i="1"/>
  <c r="F464" i="1"/>
  <c r="I464" i="1" s="1"/>
  <c r="I463" i="1"/>
  <c r="F463" i="1"/>
  <c r="F462" i="1"/>
  <c r="I462" i="1" s="1"/>
  <c r="I461" i="1"/>
  <c r="F461" i="1"/>
  <c r="F460" i="1"/>
  <c r="I460" i="1" s="1"/>
  <c r="I459" i="1"/>
  <c r="I458" i="1" s="1"/>
  <c r="F459" i="1"/>
  <c r="H458" i="1"/>
  <c r="G458" i="1"/>
  <c r="G457" i="1" s="1"/>
  <c r="F458" i="1"/>
  <c r="E458" i="1"/>
  <c r="D458" i="1"/>
  <c r="H457" i="1"/>
  <c r="E457" i="1"/>
  <c r="D457" i="1"/>
  <c r="F456" i="1"/>
  <c r="I456" i="1" s="1"/>
  <c r="I455" i="1"/>
  <c r="F455" i="1"/>
  <c r="F454" i="1"/>
  <c r="I454" i="1" s="1"/>
  <c r="I453" i="1"/>
  <c r="F453" i="1"/>
  <c r="F452" i="1"/>
  <c r="I452" i="1" s="1"/>
  <c r="I451" i="1"/>
  <c r="F451" i="1"/>
  <c r="F450" i="1"/>
  <c r="I450" i="1" s="1"/>
  <c r="I449" i="1"/>
  <c r="F449" i="1"/>
  <c r="F448" i="1"/>
  <c r="I448" i="1" s="1"/>
  <c r="I447" i="1"/>
  <c r="I445" i="1" s="1"/>
  <c r="F447" i="1"/>
  <c r="F446" i="1"/>
  <c r="I446" i="1" s="1"/>
  <c r="H445" i="1"/>
  <c r="G445" i="1"/>
  <c r="F445" i="1"/>
  <c r="E445" i="1"/>
  <c r="E420" i="1" s="1"/>
  <c r="D445" i="1"/>
  <c r="I444" i="1"/>
  <c r="I443" i="1"/>
  <c r="I442" i="1"/>
  <c r="I441" i="1"/>
  <c r="I440" i="1"/>
  <c r="I439" i="1"/>
  <c r="I438" i="1"/>
  <c r="I437" i="1"/>
  <c r="I436" i="1"/>
  <c r="I435" i="1"/>
  <c r="I434" i="1"/>
  <c r="I433" i="1" s="1"/>
  <c r="H433" i="1"/>
  <c r="G433" i="1"/>
  <c r="F433" i="1"/>
  <c r="E433" i="1"/>
  <c r="D433" i="1"/>
  <c r="F432" i="1"/>
  <c r="I432" i="1" s="1"/>
  <c r="F431" i="1"/>
  <c r="I431" i="1" s="1"/>
  <c r="F430" i="1"/>
  <c r="I430" i="1" s="1"/>
  <c r="F429" i="1"/>
  <c r="I429" i="1" s="1"/>
  <c r="F428" i="1"/>
  <c r="I428" i="1" s="1"/>
  <c r="F427" i="1"/>
  <c r="I427" i="1" s="1"/>
  <c r="F426" i="1"/>
  <c r="I426" i="1" s="1"/>
  <c r="F425" i="1"/>
  <c r="I425" i="1" s="1"/>
  <c r="F424" i="1"/>
  <c r="I424" i="1" s="1"/>
  <c r="F423" i="1"/>
  <c r="I423" i="1" s="1"/>
  <c r="F422" i="1"/>
  <c r="I422" i="1" s="1"/>
  <c r="H421" i="1"/>
  <c r="G421" i="1"/>
  <c r="E421" i="1"/>
  <c r="D421" i="1"/>
  <c r="H420" i="1"/>
  <c r="G420" i="1"/>
  <c r="D420" i="1"/>
  <c r="F419" i="1"/>
  <c r="I419" i="1" s="1"/>
  <c r="F418" i="1"/>
  <c r="I418" i="1" s="1"/>
  <c r="F417" i="1"/>
  <c r="I417" i="1" s="1"/>
  <c r="I415" i="1"/>
  <c r="I412" i="1"/>
  <c r="F412" i="1"/>
  <c r="F411" i="1"/>
  <c r="I411" i="1" s="1"/>
  <c r="I410" i="1"/>
  <c r="F410" i="1"/>
  <c r="F409" i="1"/>
  <c r="I409" i="1" s="1"/>
  <c r="I408" i="1"/>
  <c r="F408" i="1"/>
  <c r="F407" i="1"/>
  <c r="I406" i="1"/>
  <c r="F406" i="1"/>
  <c r="H405" i="1"/>
  <c r="G405" i="1"/>
  <c r="E405" i="1"/>
  <c r="D405" i="1"/>
  <c r="I398" i="1"/>
  <c r="F398" i="1"/>
  <c r="F397" i="1"/>
  <c r="I396" i="1"/>
  <c r="F396" i="1"/>
  <c r="H395" i="1"/>
  <c r="G395" i="1"/>
  <c r="E395" i="1"/>
  <c r="D395" i="1"/>
  <c r="I394" i="1"/>
  <c r="F394" i="1"/>
  <c r="F393" i="1"/>
  <c r="I393" i="1" s="1"/>
  <c r="I392" i="1"/>
  <c r="F392" i="1"/>
  <c r="F391" i="1"/>
  <c r="I391" i="1" s="1"/>
  <c r="I390" i="1"/>
  <c r="F390" i="1"/>
  <c r="F389" i="1"/>
  <c r="I389" i="1" s="1"/>
  <c r="I388" i="1"/>
  <c r="F388" i="1"/>
  <c r="F387" i="1"/>
  <c r="I387" i="1" s="1"/>
  <c r="I386" i="1"/>
  <c r="F386" i="1"/>
  <c r="F385" i="1"/>
  <c r="I384" i="1"/>
  <c r="F384" i="1"/>
  <c r="H383" i="1"/>
  <c r="G383" i="1"/>
  <c r="E383" i="1"/>
  <c r="E382" i="1" s="1"/>
  <c r="D383" i="1"/>
  <c r="D382" i="1" s="1"/>
  <c r="G382" i="1"/>
  <c r="F381" i="1"/>
  <c r="I381" i="1" s="1"/>
  <c r="I380" i="1"/>
  <c r="F380" i="1"/>
  <c r="F379" i="1"/>
  <c r="I379" i="1" s="1"/>
  <c r="I377" i="1"/>
  <c r="F377" i="1"/>
  <c r="F374" i="1"/>
  <c r="I374" i="1" s="1"/>
  <c r="I373" i="1"/>
  <c r="F373" i="1"/>
  <c r="F372" i="1"/>
  <c r="I372" i="1" s="1"/>
  <c r="I371" i="1"/>
  <c r="F371" i="1"/>
  <c r="F370" i="1"/>
  <c r="I370" i="1" s="1"/>
  <c r="I369" i="1"/>
  <c r="F369" i="1"/>
  <c r="F368" i="1"/>
  <c r="I368" i="1" s="1"/>
  <c r="H367" i="1"/>
  <c r="G367" i="1"/>
  <c r="E367" i="1"/>
  <c r="D367" i="1"/>
  <c r="F366" i="1"/>
  <c r="I366" i="1" s="1"/>
  <c r="I365" i="1"/>
  <c r="F365" i="1"/>
  <c r="F364" i="1"/>
  <c r="I364" i="1" s="1"/>
  <c r="I362" i="1"/>
  <c r="F362" i="1"/>
  <c r="F357" i="1"/>
  <c r="I357" i="1" s="1"/>
  <c r="I356" i="1"/>
  <c r="F356" i="1"/>
  <c r="F355" i="1"/>
  <c r="I355" i="1" s="1"/>
  <c r="I354" i="1"/>
  <c r="F354" i="1"/>
  <c r="F353" i="1"/>
  <c r="I353" i="1" s="1"/>
  <c r="I352" i="1"/>
  <c r="F352" i="1"/>
  <c r="F351" i="1"/>
  <c r="I351" i="1" s="1"/>
  <c r="H350" i="1"/>
  <c r="G350" i="1"/>
  <c r="G349" i="1" s="1"/>
  <c r="E350" i="1"/>
  <c r="D350" i="1"/>
  <c r="H349" i="1"/>
  <c r="E349" i="1"/>
  <c r="D349" i="1"/>
  <c r="I348" i="1"/>
  <c r="F348" i="1"/>
  <c r="F347" i="1"/>
  <c r="I347" i="1" s="1"/>
  <c r="I346" i="1"/>
  <c r="F346" i="1"/>
  <c r="F345" i="1"/>
  <c r="I344" i="1"/>
  <c r="F344" i="1"/>
  <c r="H343" i="1"/>
  <c r="H923" i="1" s="1"/>
  <c r="G343" i="1"/>
  <c r="E343" i="1"/>
  <c r="D343" i="1"/>
  <c r="I342" i="1"/>
  <c r="F342" i="1"/>
  <c r="F341" i="1"/>
  <c r="I341" i="1" s="1"/>
  <c r="I340" i="1"/>
  <c r="F340" i="1"/>
  <c r="F339" i="1"/>
  <c r="I338" i="1"/>
  <c r="F338" i="1"/>
  <c r="H337" i="1"/>
  <c r="G337" i="1"/>
  <c r="E337" i="1"/>
  <c r="D337" i="1"/>
  <c r="I336" i="1"/>
  <c r="F336" i="1"/>
  <c r="F335" i="1"/>
  <c r="I334" i="1"/>
  <c r="F334" i="1"/>
  <c r="H333" i="1"/>
  <c r="G333" i="1"/>
  <c r="E333" i="1"/>
  <c r="D333" i="1"/>
  <c r="I332" i="1"/>
  <c r="F332" i="1"/>
  <c r="F331" i="1"/>
  <c r="I331" i="1" s="1"/>
  <c r="I330" i="1"/>
  <c r="F330" i="1"/>
  <c r="F329" i="1"/>
  <c r="I329" i="1" s="1"/>
  <c r="I328" i="1" s="1"/>
  <c r="H328" i="1"/>
  <c r="G328" i="1"/>
  <c r="E328" i="1"/>
  <c r="D328" i="1"/>
  <c r="I327" i="1"/>
  <c r="F327" i="1"/>
  <c r="I326" i="1"/>
  <c r="F326" i="1"/>
  <c r="I325" i="1"/>
  <c r="F325" i="1"/>
  <c r="F323" i="1" s="1"/>
  <c r="I324" i="1"/>
  <c r="F324" i="1"/>
  <c r="I323" i="1"/>
  <c r="H323" i="1"/>
  <c r="G323" i="1"/>
  <c r="E323" i="1"/>
  <c r="E317" i="1" s="1"/>
  <c r="D323" i="1"/>
  <c r="D317" i="1" s="1"/>
  <c r="I322" i="1"/>
  <c r="F322" i="1"/>
  <c r="I321" i="1"/>
  <c r="F321" i="1"/>
  <c r="I320" i="1"/>
  <c r="F320" i="1"/>
  <c r="I319" i="1"/>
  <c r="I318" i="1" s="1"/>
  <c r="F319" i="1"/>
  <c r="H318" i="1"/>
  <c r="G318" i="1"/>
  <c r="G317" i="1" s="1"/>
  <c r="F318" i="1"/>
  <c r="E318" i="1"/>
  <c r="D318" i="1"/>
  <c r="H317" i="1"/>
  <c r="I312" i="1"/>
  <c r="I914" i="1" s="1"/>
  <c r="H312" i="1"/>
  <c r="H914" i="1" s="1"/>
  <c r="G312" i="1"/>
  <c r="F312" i="1"/>
  <c r="E312" i="1"/>
  <c r="E914" i="1" s="1"/>
  <c r="D312" i="1"/>
  <c r="D914" i="1" s="1"/>
  <c r="I311" i="1"/>
  <c r="H311" i="1"/>
  <c r="E311" i="1"/>
  <c r="D311" i="1"/>
  <c r="I310" i="1"/>
  <c r="F310" i="1"/>
  <c r="F309" i="1"/>
  <c r="I309" i="1" s="1"/>
  <c r="I308" i="1" s="1"/>
  <c r="H308" i="1"/>
  <c r="G308" i="1"/>
  <c r="E308" i="1"/>
  <c r="D308" i="1"/>
  <c r="F307" i="1"/>
  <c r="I307" i="1" s="1"/>
  <c r="I306" i="1" s="1"/>
  <c r="I305" i="1" s="1"/>
  <c r="H306" i="1"/>
  <c r="G306" i="1"/>
  <c r="G305" i="1" s="1"/>
  <c r="E306" i="1"/>
  <c r="D306" i="1"/>
  <c r="H305" i="1"/>
  <c r="E305" i="1"/>
  <c r="D305" i="1"/>
  <c r="I304" i="1"/>
  <c r="F304" i="1"/>
  <c r="F303" i="1"/>
  <c r="I303" i="1" s="1"/>
  <c r="I302" i="1"/>
  <c r="F302" i="1"/>
  <c r="F301" i="1"/>
  <c r="I301" i="1" s="1"/>
  <c r="I300" i="1"/>
  <c r="F300" i="1"/>
  <c r="H299" i="1"/>
  <c r="G299" i="1"/>
  <c r="E299" i="1"/>
  <c r="D299" i="1"/>
  <c r="I298" i="1"/>
  <c r="F298" i="1"/>
  <c r="I297" i="1"/>
  <c r="H297" i="1"/>
  <c r="G297" i="1"/>
  <c r="F297" i="1"/>
  <c r="E297" i="1"/>
  <c r="E296" i="1" s="1"/>
  <c r="D297" i="1"/>
  <c r="D296" i="1" s="1"/>
  <c r="G296" i="1"/>
  <c r="I294" i="1"/>
  <c r="I293" i="1" s="1"/>
  <c r="H294" i="1"/>
  <c r="H293" i="1" s="1"/>
  <c r="G294" i="1"/>
  <c r="F294" i="1"/>
  <c r="E294" i="1"/>
  <c r="E293" i="1" s="1"/>
  <c r="D294" i="1"/>
  <c r="D293" i="1" s="1"/>
  <c r="G293" i="1"/>
  <c r="F293" i="1"/>
  <c r="F292" i="1"/>
  <c r="I292" i="1" s="1"/>
  <c r="I291" i="1"/>
  <c r="F291" i="1"/>
  <c r="F290" i="1"/>
  <c r="I290" i="1" s="1"/>
  <c r="I289" i="1"/>
  <c r="F289" i="1"/>
  <c r="F288" i="1"/>
  <c r="I288" i="1" s="1"/>
  <c r="I287" i="1"/>
  <c r="F287" i="1"/>
  <c r="F286" i="1"/>
  <c r="I286" i="1" s="1"/>
  <c r="H285" i="1"/>
  <c r="G285" i="1"/>
  <c r="E285" i="1"/>
  <c r="D285" i="1"/>
  <c r="I284" i="1"/>
  <c r="F284" i="1"/>
  <c r="I283" i="1"/>
  <c r="F283" i="1"/>
  <c r="I282" i="1"/>
  <c r="F282" i="1"/>
  <c r="I281" i="1"/>
  <c r="F281" i="1"/>
  <c r="I280" i="1"/>
  <c r="F280" i="1"/>
  <c r="I279" i="1"/>
  <c r="F279" i="1"/>
  <c r="I278" i="1"/>
  <c r="I277" i="1" s="1"/>
  <c r="F278" i="1"/>
  <c r="H277" i="1"/>
  <c r="G277" i="1"/>
  <c r="G242" i="1" s="1"/>
  <c r="F277" i="1"/>
  <c r="E277" i="1"/>
  <c r="D277" i="1"/>
  <c r="I276" i="1"/>
  <c r="F276" i="1"/>
  <c r="I275" i="1"/>
  <c r="F275" i="1"/>
  <c r="I274" i="1"/>
  <c r="F274" i="1"/>
  <c r="I273" i="1"/>
  <c r="F272" i="1"/>
  <c r="I272" i="1" s="1"/>
  <c r="I271" i="1"/>
  <c r="I269" i="1" s="1"/>
  <c r="F271" i="1"/>
  <c r="F270" i="1"/>
  <c r="I270" i="1" s="1"/>
  <c r="H269" i="1"/>
  <c r="G269" i="1"/>
  <c r="E269" i="1"/>
  <c r="D269" i="1"/>
  <c r="F268" i="1"/>
  <c r="I268" i="1" s="1"/>
  <c r="I267" i="1"/>
  <c r="F267" i="1"/>
  <c r="F266" i="1"/>
  <c r="I266" i="1" s="1"/>
  <c r="I265" i="1"/>
  <c r="F265" i="1"/>
  <c r="F264" i="1"/>
  <c r="I264" i="1" s="1"/>
  <c r="I263" i="1"/>
  <c r="I261" i="1" s="1"/>
  <c r="F263" i="1"/>
  <c r="F262" i="1"/>
  <c r="I262" i="1" s="1"/>
  <c r="H261" i="1"/>
  <c r="G261" i="1"/>
  <c r="E261" i="1"/>
  <c r="D261" i="1"/>
  <c r="F260" i="1"/>
  <c r="I260" i="1" s="1"/>
  <c r="I259" i="1"/>
  <c r="F259" i="1"/>
  <c r="F258" i="1"/>
  <c r="I258" i="1" s="1"/>
  <c r="I257" i="1"/>
  <c r="F257" i="1"/>
  <c r="F256" i="1"/>
  <c r="I256" i="1" s="1"/>
  <c r="I255" i="1"/>
  <c r="I253" i="1" s="1"/>
  <c r="F255" i="1"/>
  <c r="F254" i="1"/>
  <c r="I254" i="1" s="1"/>
  <c r="H253" i="1"/>
  <c r="G253" i="1"/>
  <c r="E253" i="1"/>
  <c r="D253" i="1"/>
  <c r="F252" i="1"/>
  <c r="I252" i="1" s="1"/>
  <c r="I251" i="1"/>
  <c r="F251" i="1"/>
  <c r="F250" i="1"/>
  <c r="I250" i="1" s="1"/>
  <c r="I249" i="1" s="1"/>
  <c r="H249" i="1"/>
  <c r="G249" i="1"/>
  <c r="F249" i="1"/>
  <c r="E249" i="1"/>
  <c r="D249" i="1"/>
  <c r="F248" i="1"/>
  <c r="I248" i="1" s="1"/>
  <c r="I247" i="1"/>
  <c r="F247" i="1"/>
  <c r="F246" i="1"/>
  <c r="I246" i="1" s="1"/>
  <c r="I245" i="1"/>
  <c r="F245" i="1"/>
  <c r="F244" i="1"/>
  <c r="I244" i="1" s="1"/>
  <c r="I243" i="1" s="1"/>
  <c r="H243" i="1"/>
  <c r="G243" i="1"/>
  <c r="E243" i="1"/>
  <c r="D243" i="1"/>
  <c r="H242" i="1"/>
  <c r="D242" i="1"/>
  <c r="I241" i="1"/>
  <c r="F241" i="1"/>
  <c r="F240" i="1"/>
  <c r="I240" i="1" s="1"/>
  <c r="I239" i="1"/>
  <c r="F239" i="1"/>
  <c r="F238" i="1"/>
  <c r="I238" i="1" s="1"/>
  <c r="I237" i="1"/>
  <c r="F237" i="1"/>
  <c r="F236" i="1"/>
  <c r="I236" i="1" s="1"/>
  <c r="I235" i="1"/>
  <c r="I233" i="1" s="1"/>
  <c r="I925" i="1" s="1"/>
  <c r="F235" i="1"/>
  <c r="F234" i="1"/>
  <c r="I234" i="1" s="1"/>
  <c r="H233" i="1"/>
  <c r="H925" i="1" s="1"/>
  <c r="G233" i="1"/>
  <c r="G925" i="1" s="1"/>
  <c r="E233" i="1"/>
  <c r="E925" i="1" s="1"/>
  <c r="D233" i="1"/>
  <c r="D925" i="1" s="1"/>
  <c r="F232" i="1"/>
  <c r="I232" i="1" s="1"/>
  <c r="I231" i="1"/>
  <c r="F231" i="1"/>
  <c r="F230" i="1"/>
  <c r="I230" i="1" s="1"/>
  <c r="I229" i="1"/>
  <c r="F229" i="1"/>
  <c r="F228" i="1"/>
  <c r="I228" i="1" s="1"/>
  <c r="I227" i="1"/>
  <c r="F227" i="1"/>
  <c r="F226" i="1"/>
  <c r="I226" i="1" s="1"/>
  <c r="I225" i="1"/>
  <c r="F225" i="1"/>
  <c r="F224" i="1"/>
  <c r="I224" i="1" s="1"/>
  <c r="I223" i="1"/>
  <c r="F223" i="1"/>
  <c r="F222" i="1"/>
  <c r="I221" i="1"/>
  <c r="F221" i="1"/>
  <c r="H220" i="1"/>
  <c r="G220" i="1"/>
  <c r="E220" i="1"/>
  <c r="D220" i="1"/>
  <c r="I219" i="1"/>
  <c r="F219" i="1"/>
  <c r="F218" i="1"/>
  <c r="I218" i="1" s="1"/>
  <c r="I217" i="1"/>
  <c r="F217" i="1"/>
  <c r="F216" i="1"/>
  <c r="I216" i="1" s="1"/>
  <c r="I215" i="1"/>
  <c r="F215" i="1"/>
  <c r="F214" i="1"/>
  <c r="I214" i="1" s="1"/>
  <c r="I213" i="1"/>
  <c r="F213" i="1"/>
  <c r="F212" i="1"/>
  <c r="I212" i="1" s="1"/>
  <c r="I211" i="1"/>
  <c r="F211" i="1"/>
  <c r="F210" i="1"/>
  <c r="I210" i="1" s="1"/>
  <c r="I209" i="1"/>
  <c r="F209" i="1"/>
  <c r="F208" i="1"/>
  <c r="I207" i="1"/>
  <c r="F207" i="1"/>
  <c r="H206" i="1"/>
  <c r="G206" i="1"/>
  <c r="E206" i="1"/>
  <c r="D206" i="1"/>
  <c r="I205" i="1"/>
  <c r="I204" i="1" s="1"/>
  <c r="I916" i="1" s="1"/>
  <c r="F205" i="1"/>
  <c r="H204" i="1"/>
  <c r="H916" i="1" s="1"/>
  <c r="G204" i="1"/>
  <c r="G916" i="1" s="1"/>
  <c r="F204" i="1"/>
  <c r="F916" i="1" s="1"/>
  <c r="E204" i="1"/>
  <c r="E916" i="1" s="1"/>
  <c r="D204" i="1"/>
  <c r="D916" i="1" s="1"/>
  <c r="I203" i="1"/>
  <c r="F203" i="1"/>
  <c r="F202" i="1"/>
  <c r="I202" i="1" s="1"/>
  <c r="I201" i="1"/>
  <c r="F201" i="1"/>
  <c r="F200" i="1"/>
  <c r="I200" i="1" s="1"/>
  <c r="I199" i="1"/>
  <c r="F199" i="1"/>
  <c r="F198" i="1"/>
  <c r="I198" i="1" s="1"/>
  <c r="I197" i="1"/>
  <c r="F197" i="1"/>
  <c r="F196" i="1"/>
  <c r="I196" i="1" s="1"/>
  <c r="I195" i="1"/>
  <c r="F195" i="1"/>
  <c r="F194" i="1"/>
  <c r="I194" i="1" s="1"/>
  <c r="I191" i="1" s="1"/>
  <c r="I193" i="1"/>
  <c r="F193" i="1"/>
  <c r="F192" i="1"/>
  <c r="I192" i="1" s="1"/>
  <c r="H191" i="1"/>
  <c r="G191" i="1"/>
  <c r="E191" i="1"/>
  <c r="D191" i="1"/>
  <c r="F190" i="1"/>
  <c r="I190" i="1" s="1"/>
  <c r="I189" i="1"/>
  <c r="F189" i="1"/>
  <c r="F188" i="1"/>
  <c r="I188" i="1" s="1"/>
  <c r="I187" i="1"/>
  <c r="F187" i="1"/>
  <c r="F186" i="1"/>
  <c r="I186" i="1" s="1"/>
  <c r="I185" i="1"/>
  <c r="F185" i="1"/>
  <c r="F184" i="1"/>
  <c r="I184" i="1" s="1"/>
  <c r="I183" i="1"/>
  <c r="F183" i="1"/>
  <c r="F182" i="1"/>
  <c r="I182" i="1" s="1"/>
  <c r="I181" i="1"/>
  <c r="F181" i="1"/>
  <c r="F180" i="1"/>
  <c r="I180" i="1" s="1"/>
  <c r="I179" i="1"/>
  <c r="F179" i="1"/>
  <c r="F178" i="1"/>
  <c r="I178" i="1" s="1"/>
  <c r="I177" i="1" s="1"/>
  <c r="H177" i="1"/>
  <c r="G177" i="1"/>
  <c r="F177" i="1"/>
  <c r="E177" i="1"/>
  <c r="D177" i="1"/>
  <c r="F176" i="1"/>
  <c r="I176" i="1" s="1"/>
  <c r="I175" i="1"/>
  <c r="F175" i="1"/>
  <c r="F174" i="1"/>
  <c r="I174" i="1" s="1"/>
  <c r="I173" i="1"/>
  <c r="F173" i="1"/>
  <c r="F172" i="1"/>
  <c r="I172" i="1" s="1"/>
  <c r="I171" i="1"/>
  <c r="F171" i="1"/>
  <c r="F170" i="1"/>
  <c r="I170" i="1" s="1"/>
  <c r="I167" i="1" s="1"/>
  <c r="I169" i="1"/>
  <c r="F169" i="1"/>
  <c r="F168" i="1"/>
  <c r="I168" i="1" s="1"/>
  <c r="H167" i="1"/>
  <c r="G167" i="1"/>
  <c r="E167" i="1"/>
  <c r="D167" i="1"/>
  <c r="F166" i="1"/>
  <c r="I166" i="1" s="1"/>
  <c r="I165" i="1"/>
  <c r="F165" i="1"/>
  <c r="F164" i="1"/>
  <c r="I164" i="1" s="1"/>
  <c r="I163" i="1"/>
  <c r="F163" i="1"/>
  <c r="F162" i="1"/>
  <c r="I162" i="1" s="1"/>
  <c r="I161" i="1"/>
  <c r="F161" i="1"/>
  <c r="F160" i="1"/>
  <c r="I160" i="1" s="1"/>
  <c r="I159" i="1"/>
  <c r="F159" i="1"/>
  <c r="F158" i="1"/>
  <c r="I158" i="1" s="1"/>
  <c r="I157" i="1"/>
  <c r="F157" i="1"/>
  <c r="F156" i="1"/>
  <c r="I156" i="1" s="1"/>
  <c r="I155" i="1"/>
  <c r="F155" i="1"/>
  <c r="F154" i="1"/>
  <c r="I153" i="1"/>
  <c r="F153" i="1"/>
  <c r="H152" i="1"/>
  <c r="G152" i="1"/>
  <c r="E152" i="1"/>
  <c r="D152" i="1"/>
  <c r="I151" i="1"/>
  <c r="F151" i="1"/>
  <c r="F150" i="1"/>
  <c r="I149" i="1"/>
  <c r="F149" i="1"/>
  <c r="H148" i="1"/>
  <c r="H913" i="1" s="1"/>
  <c r="G148" i="1"/>
  <c r="G913" i="1" s="1"/>
  <c r="E148" i="1"/>
  <c r="D148" i="1"/>
  <c r="D913" i="1" s="1"/>
  <c r="I147" i="1"/>
  <c r="F147" i="1"/>
  <c r="F146" i="1"/>
  <c r="I146" i="1" s="1"/>
  <c r="I145" i="1"/>
  <c r="F145" i="1"/>
  <c r="F144" i="1"/>
  <c r="I144" i="1" s="1"/>
  <c r="I143" i="1"/>
  <c r="F143" i="1"/>
  <c r="F142" i="1"/>
  <c r="I141" i="1"/>
  <c r="F141" i="1"/>
  <c r="H140" i="1"/>
  <c r="G140" i="1"/>
  <c r="E140" i="1"/>
  <c r="D140" i="1"/>
  <c r="E139" i="1"/>
  <c r="F138" i="1"/>
  <c r="I138" i="1" s="1"/>
  <c r="I137" i="1"/>
  <c r="F137" i="1"/>
  <c r="F136" i="1"/>
  <c r="I136" i="1" s="1"/>
  <c r="I135" i="1"/>
  <c r="F135" i="1"/>
  <c r="F134" i="1"/>
  <c r="I134" i="1" s="1"/>
  <c r="I133" i="1"/>
  <c r="H133" i="1"/>
  <c r="G133" i="1"/>
  <c r="F133" i="1"/>
  <c r="E133" i="1"/>
  <c r="D133" i="1"/>
  <c r="F132" i="1"/>
  <c r="I132" i="1" s="1"/>
  <c r="I131" i="1"/>
  <c r="F131" i="1"/>
  <c r="F130" i="1"/>
  <c r="I130" i="1" s="1"/>
  <c r="I129" i="1"/>
  <c r="F129" i="1"/>
  <c r="F128" i="1"/>
  <c r="I128" i="1" s="1"/>
  <c r="I127" i="1" s="1"/>
  <c r="H127" i="1"/>
  <c r="G127" i="1"/>
  <c r="F127" i="1"/>
  <c r="E127" i="1"/>
  <c r="D127" i="1"/>
  <c r="F126" i="1"/>
  <c r="I126" i="1" s="1"/>
  <c r="I125" i="1"/>
  <c r="F125" i="1"/>
  <c r="F124" i="1"/>
  <c r="I124" i="1" s="1"/>
  <c r="I123" i="1"/>
  <c r="I121" i="1" s="1"/>
  <c r="F123" i="1"/>
  <c r="F122" i="1"/>
  <c r="I122" i="1" s="1"/>
  <c r="H121" i="1"/>
  <c r="G121" i="1"/>
  <c r="E121" i="1"/>
  <c r="D121" i="1"/>
  <c r="F120" i="1"/>
  <c r="I120" i="1" s="1"/>
  <c r="I119" i="1"/>
  <c r="F119" i="1"/>
  <c r="F118" i="1"/>
  <c r="I118" i="1" s="1"/>
  <c r="I117" i="1"/>
  <c r="I115" i="1" s="1"/>
  <c r="F117" i="1"/>
  <c r="F116" i="1"/>
  <c r="I116" i="1" s="1"/>
  <c r="H115" i="1"/>
  <c r="G115" i="1"/>
  <c r="E115" i="1"/>
  <c r="E114" i="1" s="1"/>
  <c r="D115" i="1"/>
  <c r="H114" i="1"/>
  <c r="G114" i="1"/>
  <c r="D114" i="1"/>
  <c r="I113" i="1"/>
  <c r="I112" i="1"/>
  <c r="F112" i="1"/>
  <c r="F111" i="1"/>
  <c r="I111" i="1" s="1"/>
  <c r="I110" i="1"/>
  <c r="F110" i="1"/>
  <c r="F109" i="1"/>
  <c r="I109" i="1" s="1"/>
  <c r="I108" i="1"/>
  <c r="F108" i="1"/>
  <c r="F107" i="1"/>
  <c r="I107" i="1" s="1"/>
  <c r="I106" i="1"/>
  <c r="F106" i="1"/>
  <c r="F105" i="1"/>
  <c r="I105" i="1" s="1"/>
  <c r="I104" i="1"/>
  <c r="F104" i="1"/>
  <c r="F103" i="1"/>
  <c r="I103" i="1" s="1"/>
  <c r="H102" i="1"/>
  <c r="G102" i="1"/>
  <c r="E102" i="1"/>
  <c r="E924" i="1" s="1"/>
  <c r="D102" i="1"/>
  <c r="F101" i="1"/>
  <c r="I101" i="1" s="1"/>
  <c r="I100" i="1"/>
  <c r="F100" i="1"/>
  <c r="F99" i="1"/>
  <c r="I99" i="1" s="1"/>
  <c r="I98" i="1"/>
  <c r="F98" i="1"/>
  <c r="F97" i="1"/>
  <c r="I97" i="1" s="1"/>
  <c r="I96" i="1"/>
  <c r="F96" i="1"/>
  <c r="F95" i="1"/>
  <c r="I95" i="1" s="1"/>
  <c r="I94" i="1"/>
  <c r="F94" i="1"/>
  <c r="F93" i="1"/>
  <c r="I93" i="1" s="1"/>
  <c r="I92" i="1"/>
  <c r="F92" i="1"/>
  <c r="F91" i="1"/>
  <c r="I91" i="1" s="1"/>
  <c r="H90" i="1"/>
  <c r="G90" i="1"/>
  <c r="E90" i="1"/>
  <c r="D90" i="1"/>
  <c r="F88" i="1"/>
  <c r="I88" i="1" s="1"/>
  <c r="I87" i="1"/>
  <c r="F87" i="1"/>
  <c r="F86" i="1"/>
  <c r="I86" i="1" s="1"/>
  <c r="I85" i="1"/>
  <c r="F85" i="1"/>
  <c r="F84" i="1"/>
  <c r="I84" i="1" s="1"/>
  <c r="I83" i="1"/>
  <c r="F83" i="1"/>
  <c r="F82" i="1"/>
  <c r="I82" i="1" s="1"/>
  <c r="I81" i="1"/>
  <c r="F81" i="1"/>
  <c r="F80" i="1"/>
  <c r="I80" i="1" s="1"/>
  <c r="I79" i="1"/>
  <c r="F79" i="1"/>
  <c r="F78" i="1"/>
  <c r="I78" i="1" s="1"/>
  <c r="H77" i="1"/>
  <c r="G77" i="1"/>
  <c r="G921" i="1" s="1"/>
  <c r="E77" i="1"/>
  <c r="D77" i="1"/>
  <c r="I76" i="1"/>
  <c r="F76" i="1"/>
  <c r="I75" i="1"/>
  <c r="F75" i="1"/>
  <c r="I74" i="1"/>
  <c r="F74" i="1"/>
  <c r="I73" i="1"/>
  <c r="F73" i="1"/>
  <c r="I72" i="1"/>
  <c r="F72" i="1"/>
  <c r="I71" i="1"/>
  <c r="F71" i="1"/>
  <c r="I70" i="1"/>
  <c r="F70" i="1"/>
  <c r="I69" i="1"/>
  <c r="F69" i="1"/>
  <c r="I68" i="1"/>
  <c r="F68" i="1"/>
  <c r="I67" i="1"/>
  <c r="F67" i="1"/>
  <c r="I66" i="1"/>
  <c r="F66" i="1"/>
  <c r="F64" i="1" s="1"/>
  <c r="I65" i="1"/>
  <c r="F65" i="1"/>
  <c r="I64" i="1"/>
  <c r="H64" i="1"/>
  <c r="G64" i="1"/>
  <c r="E64" i="1"/>
  <c r="E920" i="1" s="1"/>
  <c r="D64" i="1"/>
  <c r="D920" i="1" s="1"/>
  <c r="I63" i="1"/>
  <c r="F63" i="1"/>
  <c r="F62" i="1"/>
  <c r="I62" i="1" s="1"/>
  <c r="I61" i="1"/>
  <c r="F61" i="1"/>
  <c r="F60" i="1"/>
  <c r="I60" i="1" s="1"/>
  <c r="I59" i="1"/>
  <c r="F59" i="1"/>
  <c r="F58" i="1"/>
  <c r="I58" i="1" s="1"/>
  <c r="I57" i="1" s="1"/>
  <c r="I915" i="1" s="1"/>
  <c r="H57" i="1"/>
  <c r="H915" i="1" s="1"/>
  <c r="G57" i="1"/>
  <c r="G915" i="1" s="1"/>
  <c r="E57" i="1"/>
  <c r="D57" i="1"/>
  <c r="D915" i="1" s="1"/>
  <c r="F56" i="1"/>
  <c r="I56" i="1" s="1"/>
  <c r="I55" i="1"/>
  <c r="F55" i="1"/>
  <c r="F54" i="1"/>
  <c r="I54" i="1" s="1"/>
  <c r="I53" i="1"/>
  <c r="F53" i="1"/>
  <c r="F52" i="1"/>
  <c r="I52" i="1" s="1"/>
  <c r="I51" i="1"/>
  <c r="F51" i="1"/>
  <c r="F50" i="1"/>
  <c r="I50" i="1" s="1"/>
  <c r="I49" i="1"/>
  <c r="F49" i="1"/>
  <c r="F48" i="1"/>
  <c r="I48" i="1" s="1"/>
  <c r="I47" i="1"/>
  <c r="F47" i="1"/>
  <c r="F46" i="1"/>
  <c r="F44" i="1" s="1"/>
  <c r="I45" i="1"/>
  <c r="F45" i="1"/>
  <c r="H44" i="1"/>
  <c r="G44" i="1"/>
  <c r="E44" i="1"/>
  <c r="D44" i="1"/>
  <c r="G43" i="1"/>
  <c r="B39" i="1"/>
  <c r="I37" i="1"/>
  <c r="H37" i="1"/>
  <c r="G37" i="1"/>
  <c r="F37" i="1"/>
  <c r="E37" i="1"/>
  <c r="D37" i="1"/>
  <c r="F35" i="1"/>
  <c r="I34" i="1"/>
  <c r="F34" i="1"/>
  <c r="H33" i="1"/>
  <c r="G33" i="1"/>
  <c r="E33" i="1"/>
  <c r="D33" i="1"/>
  <c r="I32" i="1"/>
  <c r="I30" i="1" s="1"/>
  <c r="F32" i="1"/>
  <c r="F31" i="1"/>
  <c r="I31" i="1" s="1"/>
  <c r="H30" i="1"/>
  <c r="G30" i="1"/>
  <c r="F30" i="1"/>
  <c r="E30" i="1"/>
  <c r="D30" i="1"/>
  <c r="F29" i="1"/>
  <c r="I29" i="1" s="1"/>
  <c r="I26" i="1" s="1"/>
  <c r="I28" i="1"/>
  <c r="F28" i="1"/>
  <c r="F27" i="1"/>
  <c r="I27" i="1" s="1"/>
  <c r="H26" i="1"/>
  <c r="G26" i="1"/>
  <c r="E26" i="1"/>
  <c r="E9" i="1" s="1"/>
  <c r="E8" i="1" s="1"/>
  <c r="E7" i="1" s="1"/>
  <c r="D26" i="1"/>
  <c r="F25" i="1"/>
  <c r="I25" i="1" s="1"/>
  <c r="I24" i="1"/>
  <c r="I22" i="1" s="1"/>
  <c r="F24" i="1"/>
  <c r="F23" i="1"/>
  <c r="I23" i="1" s="1"/>
  <c r="H22" i="1"/>
  <c r="G22" i="1"/>
  <c r="E22" i="1"/>
  <c r="D22" i="1"/>
  <c r="F21" i="1"/>
  <c r="I20" i="1"/>
  <c r="F20" i="1"/>
  <c r="H18" i="1"/>
  <c r="H9" i="1" s="1"/>
  <c r="H8" i="1" s="1"/>
  <c r="H7" i="1" s="1"/>
  <c r="G18" i="1"/>
  <c r="E18" i="1"/>
  <c r="D18" i="1"/>
  <c r="I17" i="1"/>
  <c r="F17" i="1"/>
  <c r="I16" i="1"/>
  <c r="F15" i="1"/>
  <c r="I15" i="1" s="1"/>
  <c r="I14" i="1"/>
  <c r="F14" i="1"/>
  <c r="F13" i="1"/>
  <c r="I13" i="1" s="1"/>
  <c r="I12" i="1"/>
  <c r="F12" i="1"/>
  <c r="F11" i="1"/>
  <c r="I11" i="1" s="1"/>
  <c r="H10" i="1"/>
  <c r="G10" i="1"/>
  <c r="E10" i="1"/>
  <c r="D10" i="1"/>
  <c r="D9" i="1"/>
  <c r="D8" i="1" s="1"/>
  <c r="D7" i="1" s="1"/>
  <c r="B7" i="1"/>
  <c r="I10" i="1" l="1"/>
  <c r="I77" i="1"/>
  <c r="I921" i="1" s="1"/>
  <c r="K921" i="1" s="1"/>
  <c r="I90" i="1"/>
  <c r="I285" i="1"/>
  <c r="I242" i="1" s="1"/>
  <c r="I102" i="1"/>
  <c r="I924" i="1" s="1"/>
  <c r="K924" i="1" s="1"/>
  <c r="I114" i="1"/>
  <c r="I299" i="1"/>
  <c r="F33" i="1"/>
  <c r="I35" i="1"/>
  <c r="I33" i="1" s="1"/>
  <c r="K925" i="1" s="1"/>
  <c r="H919" i="1"/>
  <c r="H43" i="1"/>
  <c r="F102" i="1"/>
  <c r="F152" i="1"/>
  <c r="I154" i="1"/>
  <c r="F849" i="1"/>
  <c r="I851" i="1"/>
  <c r="I849" i="1" s="1"/>
  <c r="I848" i="1" s="1"/>
  <c r="I853" i="1"/>
  <c r="F10" i="1"/>
  <c r="D919" i="1"/>
  <c r="D43" i="1"/>
  <c r="I46" i="1"/>
  <c r="I44" i="1" s="1"/>
  <c r="F90" i="1"/>
  <c r="G924" i="1"/>
  <c r="F115" i="1"/>
  <c r="E915" i="1"/>
  <c r="H912" i="1"/>
  <c r="H139" i="1"/>
  <c r="F167" i="1"/>
  <c r="F191" i="1"/>
  <c r="H296" i="1"/>
  <c r="F308" i="1"/>
  <c r="D923" i="1"/>
  <c r="I350" i="1"/>
  <c r="I349" i="1" s="1"/>
  <c r="I520" i="1"/>
  <c r="I745" i="1"/>
  <c r="I744" i="1" s="1"/>
  <c r="F18" i="1"/>
  <c r="I21" i="1"/>
  <c r="F26" i="1"/>
  <c r="F919" i="1"/>
  <c r="F57" i="1"/>
  <c r="G912" i="1"/>
  <c r="G139" i="1"/>
  <c r="G42" i="1" s="1"/>
  <c r="G41" i="1" s="1"/>
  <c r="G40" i="1" s="1"/>
  <c r="G39" i="1" s="1"/>
  <c r="F140" i="1"/>
  <c r="I142" i="1"/>
  <c r="F206" i="1"/>
  <c r="I208" i="1"/>
  <c r="F220" i="1"/>
  <c r="I222" i="1"/>
  <c r="F299" i="1"/>
  <c r="F296" i="1" s="1"/>
  <c r="I407" i="1"/>
  <c r="I405" i="1" s="1"/>
  <c r="F405" i="1"/>
  <c r="G9" i="1"/>
  <c r="G8" i="1" s="1"/>
  <c r="G7" i="1" s="1"/>
  <c r="I18" i="1"/>
  <c r="F22" i="1"/>
  <c r="E43" i="1"/>
  <c r="H920" i="1"/>
  <c r="F77" i="1"/>
  <c r="G922" i="1"/>
  <c r="F121" i="1"/>
  <c r="D912" i="1"/>
  <c r="D139" i="1"/>
  <c r="F233" i="1"/>
  <c r="F925" i="1" s="1"/>
  <c r="J925" i="1" s="1"/>
  <c r="E242" i="1"/>
  <c r="F253" i="1"/>
  <c r="F261" i="1"/>
  <c r="F269" i="1"/>
  <c r="F285" i="1"/>
  <c r="I296" i="1"/>
  <c r="F306" i="1"/>
  <c r="F305" i="1" s="1"/>
  <c r="F914" i="1"/>
  <c r="F311" i="1"/>
  <c r="F328" i="1"/>
  <c r="F333" i="1"/>
  <c r="I335" i="1"/>
  <c r="I333" i="1" s="1"/>
  <c r="I317" i="1" s="1"/>
  <c r="F350" i="1"/>
  <c r="F349" i="1" s="1"/>
  <c r="I367" i="1"/>
  <c r="F383" i="1"/>
  <c r="I385" i="1"/>
  <c r="I383" i="1" s="1"/>
  <c r="I584" i="1"/>
  <c r="I680" i="1"/>
  <c r="I679" i="1" s="1"/>
  <c r="E919" i="1"/>
  <c r="I140" i="1"/>
  <c r="F148" i="1"/>
  <c r="F913" i="1" s="1"/>
  <c r="I150" i="1"/>
  <c r="I148" i="1" s="1"/>
  <c r="I913" i="1" s="1"/>
  <c r="I152" i="1"/>
  <c r="I206" i="1"/>
  <c r="I220" i="1"/>
  <c r="F243" i="1"/>
  <c r="G914" i="1"/>
  <c r="G311" i="1"/>
  <c r="I339" i="1"/>
  <c r="I337" i="1" s="1"/>
  <c r="F337" i="1"/>
  <c r="F343" i="1"/>
  <c r="I345" i="1"/>
  <c r="I343" i="1" s="1"/>
  <c r="F367" i="1"/>
  <c r="H382" i="1"/>
  <c r="F395" i="1"/>
  <c r="I397" i="1"/>
  <c r="I395" i="1" s="1"/>
  <c r="E923" i="1"/>
  <c r="I482" i="1"/>
  <c r="I457" i="1" s="1"/>
  <c r="I703" i="1"/>
  <c r="I702" i="1" s="1"/>
  <c r="I790" i="1"/>
  <c r="I789" i="1" s="1"/>
  <c r="I822" i="1"/>
  <c r="I819" i="1" s="1"/>
  <c r="F819" i="1"/>
  <c r="I875" i="1"/>
  <c r="I872" i="1" s="1"/>
  <c r="F872" i="1"/>
  <c r="D921" i="1"/>
  <c r="H921" i="1"/>
  <c r="D922" i="1"/>
  <c r="H922" i="1"/>
  <c r="D924" i="1"/>
  <c r="H924" i="1"/>
  <c r="E912" i="1"/>
  <c r="E913" i="1"/>
  <c r="F421" i="1"/>
  <c r="F420" i="1" s="1"/>
  <c r="F482" i="1"/>
  <c r="F457" i="1" s="1"/>
  <c r="G507" i="1"/>
  <c r="F917" i="1"/>
  <c r="I514" i="1"/>
  <c r="I917" i="1" s="1"/>
  <c r="G584" i="1"/>
  <c r="I657" i="1"/>
  <c r="I656" i="1" s="1"/>
  <c r="G764" i="1"/>
  <c r="F764" i="1"/>
  <c r="F790" i="1"/>
  <c r="F812" i="1"/>
  <c r="I814" i="1"/>
  <c r="I827" i="1"/>
  <c r="I826" i="1" s="1"/>
  <c r="I861" i="1"/>
  <c r="I906" i="1"/>
  <c r="I899" i="1" s="1"/>
  <c r="F899" i="1"/>
  <c r="I421" i="1"/>
  <c r="I420" i="1" s="1"/>
  <c r="E917" i="1"/>
  <c r="I637" i="1"/>
  <c r="I636" i="1" s="1"/>
  <c r="G919" i="1"/>
  <c r="G918" i="1" s="1"/>
  <c r="G920" i="1"/>
  <c r="E921" i="1"/>
  <c r="E922" i="1"/>
  <c r="I498" i="1"/>
  <c r="I497" i="1" s="1"/>
  <c r="G917" i="1"/>
  <c r="I617" i="1"/>
  <c r="I616" i="1" s="1"/>
  <c r="D917" i="1"/>
  <c r="H917" i="1"/>
  <c r="F853" i="1"/>
  <c r="I855" i="1"/>
  <c r="I857" i="1"/>
  <c r="E861" i="1"/>
  <c r="I500" i="1"/>
  <c r="I510" i="1"/>
  <c r="I508" i="1" s="1"/>
  <c r="I507" i="1" s="1"/>
  <c r="I727" i="1"/>
  <c r="I725" i="1" s="1"/>
  <c r="I724" i="1" s="1"/>
  <c r="I747" i="1"/>
  <c r="I767" i="1"/>
  <c r="I765" i="1" s="1"/>
  <c r="I779" i="1"/>
  <c r="I777" i="1" s="1"/>
  <c r="F800" i="1"/>
  <c r="E826" i="1"/>
  <c r="F837" i="1"/>
  <c r="D848" i="1"/>
  <c r="F857" i="1"/>
  <c r="I859" i="1"/>
  <c r="F862" i="1"/>
  <c r="F861" i="1" s="1"/>
  <c r="I812" i="1"/>
  <c r="I811" i="1" s="1"/>
  <c r="F827" i="1"/>
  <c r="F884" i="1"/>
  <c r="I886" i="1"/>
  <c r="I884" i="1" s="1"/>
  <c r="I883" i="1" s="1"/>
  <c r="I764" i="1" l="1"/>
  <c r="I923" i="1"/>
  <c r="K923" i="1" s="1"/>
  <c r="F912" i="1"/>
  <c r="F139" i="1"/>
  <c r="F883" i="1"/>
  <c r="F811" i="1"/>
  <c r="F923" i="1"/>
  <c r="J923" i="1" s="1"/>
  <c r="I920" i="1"/>
  <c r="I382" i="1"/>
  <c r="F317" i="1"/>
  <c r="F114" i="1"/>
  <c r="D42" i="1"/>
  <c r="D41" i="1" s="1"/>
  <c r="D40" i="1" s="1"/>
  <c r="D39" i="1" s="1"/>
  <c r="F924" i="1"/>
  <c r="J924" i="1" s="1"/>
  <c r="I9" i="1"/>
  <c r="I8" i="1" s="1"/>
  <c r="I7" i="1" s="1"/>
  <c r="F920" i="1"/>
  <c r="F789" i="1"/>
  <c r="E911" i="1"/>
  <c r="F242" i="1"/>
  <c r="E918" i="1"/>
  <c r="F382" i="1"/>
  <c r="E42" i="1"/>
  <c r="E41" i="1" s="1"/>
  <c r="E40" i="1" s="1"/>
  <c r="E39" i="1" s="1"/>
  <c r="G911" i="1"/>
  <c r="G926" i="1" s="1"/>
  <c r="G927" i="1" s="1"/>
  <c r="D918" i="1"/>
  <c r="F848" i="1"/>
  <c r="H42" i="1"/>
  <c r="H41" i="1" s="1"/>
  <c r="H40" i="1" s="1"/>
  <c r="H39" i="1" s="1"/>
  <c r="I912" i="1"/>
  <c r="I911" i="1" s="1"/>
  <c r="I139" i="1"/>
  <c r="D911" i="1"/>
  <c r="D926" i="1" s="1"/>
  <c r="D927" i="1" s="1"/>
  <c r="J919" i="1"/>
  <c r="I919" i="1"/>
  <c r="I43" i="1"/>
  <c r="I42" i="1" s="1"/>
  <c r="I41" i="1" s="1"/>
  <c r="I40" i="1" s="1"/>
  <c r="I39" i="1" s="1"/>
  <c r="F826" i="1"/>
  <c r="F921" i="1"/>
  <c r="J921" i="1" s="1"/>
  <c r="F915" i="1"/>
  <c r="F43" i="1"/>
  <c r="F42" i="1" s="1"/>
  <c r="F41" i="1" s="1"/>
  <c r="F40" i="1" s="1"/>
  <c r="F39" i="1" s="1"/>
  <c r="H911" i="1"/>
  <c r="F922" i="1"/>
  <c r="J922" i="1" s="1"/>
  <c r="F9" i="1"/>
  <c r="F8" i="1" s="1"/>
  <c r="F7" i="1" s="1"/>
  <c r="H918" i="1"/>
  <c r="I922" i="1"/>
  <c r="K922" i="1" s="1"/>
  <c r="K919" i="1" l="1"/>
  <c r="I918" i="1"/>
  <c r="F911" i="1"/>
  <c r="F926" i="1" s="1"/>
  <c r="F927" i="1" s="1"/>
  <c r="I926" i="1"/>
  <c r="H926" i="1"/>
  <c r="H927" i="1" s="1"/>
  <c r="F918" i="1"/>
  <c r="E926" i="1"/>
  <c r="E927" i="1" s="1"/>
</calcChain>
</file>

<file path=xl/sharedStrings.xml><?xml version="1.0" encoding="utf-8"?>
<sst xmlns="http://schemas.openxmlformats.org/spreadsheetml/2006/main" count="1111" uniqueCount="197">
  <si>
    <t>Korisnik:</t>
  </si>
  <si>
    <t>SŠ TEHNIČKA I INDUSTRIJSKA ŠKOLA RUĐERA BOŠKOVIĆA, SINJ</t>
  </si>
  <si>
    <t>POZICIJA</t>
  </si>
  <si>
    <t>BROJ KONTA</t>
  </si>
  <si>
    <t>VRSTA PRIHODA / PRIMITAKA</t>
  </si>
  <si>
    <t>PLAN 2021.</t>
  </si>
  <si>
    <t>Iznos promjene</t>
  </si>
  <si>
    <t>1. REBALANS 2021.</t>
  </si>
  <si>
    <t>Izvršenje proračuna do 30.6.2021.</t>
  </si>
  <si>
    <t>2. REBALANS 2021.</t>
  </si>
  <si>
    <t>6(4+5)</t>
  </si>
  <si>
    <t>9(7+8)</t>
  </si>
  <si>
    <t>Korisnik</t>
  </si>
  <si>
    <t>Razdjel  000</t>
  </si>
  <si>
    <t>PRIHODI I PRIMICI</t>
  </si>
  <si>
    <t>Glava  002</t>
  </si>
  <si>
    <t>Prihodi i primici proračunskih korisnika SDŽ</t>
  </si>
  <si>
    <t>Izvor</t>
  </si>
  <si>
    <t>3.2. VLASTITI PRIHODI PRORAČUNSKIH KORISNIKA</t>
  </si>
  <si>
    <t>Pomoći proračunskim korisnicima iz proračuna koji im nije nadležan-refundacija</t>
  </si>
  <si>
    <t>Prijenosi između proračunskih korisnika istog proračuna</t>
  </si>
  <si>
    <t>P0470</t>
  </si>
  <si>
    <t>Prihodi od financijske imovine</t>
  </si>
  <si>
    <t>Prihodi od nefinancijske imovine</t>
  </si>
  <si>
    <t>P0469</t>
  </si>
  <si>
    <t>Prihodi od prodaje proizvoda i robe te pruženih usluga</t>
  </si>
  <si>
    <t>Kazne i upravne mjere</t>
  </si>
  <si>
    <t>Ostali prihodi</t>
  </si>
  <si>
    <t>4.8. PRIHODI ZA POSEBNE NAMJENE PRORAČUNSKIH KORISNIKA</t>
  </si>
  <si>
    <t>P0471</t>
  </si>
  <si>
    <t>Prihodi po posebnim propisima</t>
  </si>
  <si>
    <t>5.4. POMOĆI PRORAČUNSKIM KORISNICIMA SDŽ</t>
  </si>
  <si>
    <t>Pomoći od izvanproračunskih korisnika</t>
  </si>
  <si>
    <t>P0472</t>
  </si>
  <si>
    <t>Pomoći proračunskim korisnicima iz proračuna koji im nije nadležan</t>
  </si>
  <si>
    <t>5.5.1. POMOĆI EU ZA PRORAČUNSKE KORISNIKE SDŽ- VI</t>
  </si>
  <si>
    <t>Pomoći od međunarodnih organizacija te institucija i tijela EU</t>
  </si>
  <si>
    <t>Pomoći iz državnog proračuna temeljem prijenosa EU sredstava</t>
  </si>
  <si>
    <t>6.2. DONACIJE PRORAČUNSKIM KORISNICIMA SDŽ</t>
  </si>
  <si>
    <t>Donacije od pravnih i fizičkih osoba izvan općeg proračuna</t>
  </si>
  <si>
    <t>7.2. PRIHODI OD PRODAJE NEFINANCIJSKE IMOVINE PRORAČ. KORISNIKA</t>
  </si>
  <si>
    <t>P0473</t>
  </si>
  <si>
    <t>Prihodi od prodaje građevinskih objekata</t>
  </si>
  <si>
    <t>Prihodi od prodaje postrojenja i opreme</t>
  </si>
  <si>
    <t>VRSTA RASHODA / IZDATKA</t>
  </si>
  <si>
    <t>8(6+7)</t>
  </si>
  <si>
    <t>Razdjel  004</t>
  </si>
  <si>
    <t>UPRAVNI ODJEL ZA PROSVJETU, KULTURU, TEHNIČKU KULTURU I SPORT</t>
  </si>
  <si>
    <t>Glava  04</t>
  </si>
  <si>
    <t>USTANOVE U SREDNJEM ŠKOLSTVU</t>
  </si>
  <si>
    <t>PROGRAM 4001</t>
  </si>
  <si>
    <t>Srednje školstvo i učenički domovi</t>
  </si>
  <si>
    <t>Aktivnost A400101</t>
  </si>
  <si>
    <t>Rashodi djelatnosti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</si>
  <si>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</si>
  <si>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</si>
  <si>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</si>
  <si>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</si>
  <si>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</si>
  <si>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</si>
  <si>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</si>
  <si>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</si>
  <si>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Ostali financijski rashodi</t>
  </si>
  <si>
    <t>Ostale naknade građanima i kućanstvima iz proračuna</t>
  </si>
  <si>
    <t>Tekuće donacije</t>
  </si>
  <si>
    <t>Kazne, penali i naknade štete</t>
  </si>
  <si>
    <t>4.4. PRIHODI ZA POSEBNE NAMJENE - DECENTRALIZACIJA</t>
  </si>
  <si>
    <t>R2935</t>
  </si>
  <si>
    <t>R2936</t>
  </si>
  <si>
    <t>R2937</t>
  </si>
  <si>
    <t>R2938</t>
  </si>
  <si>
    <t>R2939</t>
  </si>
  <si>
    <t>4.6. VIŠKOVI PRORAČUNSKIH KORISNIKA IZ PRETHODNIH GODINA</t>
  </si>
  <si>
    <t>R2940</t>
  </si>
  <si>
    <t>R2941</t>
  </si>
  <si>
    <t>R2942</t>
  </si>
  <si>
    <t>Aktivnost A400102</t>
  </si>
  <si>
    <t>Sufinanciranje smještaja i prehrane učenika u domovima</t>
  </si>
  <si>
    <t>Aktivnost A400103</t>
  </si>
  <si>
    <t>Izgradnja i uređenje objekata te nabava i održavanje opreme</t>
  </si>
  <si>
    <t>1.1. OPĆI PRIHODI I PRIMICI</t>
  </si>
  <si>
    <t>Postrojenja i oprema</t>
  </si>
  <si>
    <t>Knjige, umjetnička djela i ostale izložbene vrijednosti</t>
  </si>
  <si>
    <t>Dodatna ulaganja na građevinskim objektima</t>
  </si>
  <si>
    <t>Dodatna ulaganja na postrojenjima i opremi</t>
  </si>
  <si>
    <t>1.3. VIŠAK IZ PRETHODNIH GODINA</t>
  </si>
  <si>
    <t>Nematerijalna proizvedena imovina</t>
  </si>
  <si>
    <t>R2943</t>
  </si>
  <si>
    <t>R2944</t>
  </si>
  <si>
    <t>R2945</t>
  </si>
  <si>
    <t>Kamate za primljene kredite i zajmove</t>
  </si>
  <si>
    <t>Građevinski objekti</t>
  </si>
  <si>
    <t>R2946</t>
  </si>
  <si>
    <t>Prijevozna sredstva</t>
  </si>
  <si>
    <t>R2947</t>
  </si>
  <si>
    <t>Dodatna ulaganja na prijevoznim sredstvima</t>
  </si>
  <si>
    <t>Dodatna ulaganja za ostalu nefinancijsku imovinu</t>
  </si>
  <si>
    <t>Otplata glavnice primljenih kredita i zajmova od kreditnih i ostalih financijskih institucija</t>
  </si>
  <si>
    <t>R2948</t>
  </si>
  <si>
    <t>R4563</t>
  </si>
  <si>
    <t>Nematerijalna imovina</t>
  </si>
  <si>
    <t>R4564</t>
  </si>
  <si>
    <t>5.1. POMOĆI</t>
  </si>
  <si>
    <t>R4926</t>
  </si>
  <si>
    <t>R4928</t>
  </si>
  <si>
    <t>R4930</t>
  </si>
  <si>
    <t>R2949</t>
  </si>
  <si>
    <t>Aktivnost A400104</t>
  </si>
  <si>
    <t>Natjecanja, manifestacije i ostalo</t>
  </si>
  <si>
    <t>R2951</t>
  </si>
  <si>
    <t>R2952</t>
  </si>
  <si>
    <t>R2950</t>
  </si>
  <si>
    <t>R2953</t>
  </si>
  <si>
    <t>Aktivnost A400106</t>
  </si>
  <si>
    <t>Sufinanciranje međumjesnog javnog prijevoza za redovite učenike SŠ</t>
  </si>
  <si>
    <t>Aktivnost A400107</t>
  </si>
  <si>
    <t>Pravno zastupanje, naknade šteta i ostalo</t>
  </si>
  <si>
    <t>Aktivnost</t>
  </si>
  <si>
    <t>Nabava školskih knjiga</t>
  </si>
  <si>
    <t>Pripremni i ostali poslovi u provedbi EU projekata</t>
  </si>
  <si>
    <t>4.3. PRIHODI ZA POSEBNE NAMJENE</t>
  </si>
  <si>
    <t>Kapitalni projekt K400101</t>
  </si>
  <si>
    <t>Energetska obnova objekata u školstvu</t>
  </si>
  <si>
    <t>5.3. POMOĆI EU</t>
  </si>
  <si>
    <t>Kapitalni projekt K400102</t>
  </si>
  <si>
    <t>Uspostava RCK u sektoru turizma i ugostiteljstva</t>
  </si>
  <si>
    <t>Kapitalni projekt K400103</t>
  </si>
  <si>
    <t>Uspostava RCK za elektrotehniku i računalstvo SDŽ</t>
  </si>
  <si>
    <t>Kapitalni projekt K400104</t>
  </si>
  <si>
    <t>Razvojni centar za elektrotehniku i računalstvo SDŽ</t>
  </si>
  <si>
    <t>Kapitalni projekt K400105</t>
  </si>
  <si>
    <t>Uspostava infrastrukture RCK Turističko - ugostiteljske škole</t>
  </si>
  <si>
    <t>Tekući projekt T400101</t>
  </si>
  <si>
    <t>Dani srednjih škola</t>
  </si>
  <si>
    <t>Tekući projekt T400102</t>
  </si>
  <si>
    <t>IBDP - Program međunarodne mature</t>
  </si>
  <si>
    <t>Tekući projekt T400114</t>
  </si>
  <si>
    <t>Učimo zajedno III-IV</t>
  </si>
  <si>
    <t>R4422</t>
  </si>
  <si>
    <t>R4423</t>
  </si>
  <si>
    <t>R4424</t>
  </si>
  <si>
    <t>R4425</t>
  </si>
  <si>
    <t>R4426</t>
  </si>
  <si>
    <t>R4427</t>
  </si>
  <si>
    <t>R4428</t>
  </si>
  <si>
    <t>R4429</t>
  </si>
  <si>
    <t>Tekući projekt T400123</t>
  </si>
  <si>
    <t>Učimo zajedno IV</t>
  </si>
  <si>
    <t>Tekući projekt T400104</t>
  </si>
  <si>
    <t>e-Škole</t>
  </si>
  <si>
    <t>R2954</t>
  </si>
  <si>
    <t>R2955</t>
  </si>
  <si>
    <t>Tekući projekt T401401</t>
  </si>
  <si>
    <t>Erasmus +</t>
  </si>
  <si>
    <t>4.6.VIŠKOVI PRORAČUNSKIH KORISNIKA IZ PRETHODNIH GODINA</t>
  </si>
  <si>
    <t>Tekući projekt T400107</t>
  </si>
  <si>
    <t xml:space="preserve">Školska shema </t>
  </si>
  <si>
    <t>Tekući projekt T400108</t>
  </si>
  <si>
    <t>Elektra SD</t>
  </si>
  <si>
    <t>Tekući projekt T400109</t>
  </si>
  <si>
    <t>Water Day &amp; Earth Day</t>
  </si>
  <si>
    <t>Tekući projekt T400110</t>
  </si>
  <si>
    <t>NE.M.I.R.</t>
  </si>
  <si>
    <t>Tekući projekt T400111</t>
  </si>
  <si>
    <t>Bimstone</t>
  </si>
  <si>
    <t>Tekući projekt T400112</t>
  </si>
  <si>
    <t>WIN stone</t>
  </si>
  <si>
    <t>Tekući projekt T400113</t>
  </si>
  <si>
    <t>STONE AND WOOD</t>
  </si>
  <si>
    <t>Tekući projekt 400115</t>
  </si>
  <si>
    <t>Sve tajne pismenosti</t>
  </si>
  <si>
    <t>Tekući projekt T400116</t>
  </si>
  <si>
    <t>M.O.R.E.</t>
  </si>
  <si>
    <t>Tekući projekt T400117</t>
  </si>
  <si>
    <t>Finame pro</t>
  </si>
  <si>
    <t>Tekući projekt T400118</t>
  </si>
  <si>
    <t>SN4SD Suvremena nastava za suvremeno društvo</t>
  </si>
  <si>
    <t>Tekući projekt T400119</t>
  </si>
  <si>
    <t>Revitalizacija vinogradarstva SDŽ</t>
  </si>
  <si>
    <t>Tekući projekt T400120</t>
  </si>
  <si>
    <t>Vocation in stone</t>
  </si>
  <si>
    <t xml:space="preserve">Tekući projekt </t>
  </si>
  <si>
    <t>Učinkoviti ljudski potencijali - Stjecanje prvog radnog iskustva</t>
  </si>
  <si>
    <t>MD.net</t>
  </si>
  <si>
    <t xml:space="preserve">Tekući projekt T400122 </t>
  </si>
  <si>
    <t>Promocija zanimanja - Treasure digging game</t>
  </si>
  <si>
    <t>Izvor financiranja preko SDŽ</t>
  </si>
  <si>
    <t xml:space="preserve">4.3. PRIHODI ZA POSEBNE NAMJENE </t>
  </si>
  <si>
    <t>Izvor financiranja preko proračunskog korisnika</t>
  </si>
  <si>
    <t>1. Rebalans 
Kontrola u odnosu na prihode</t>
  </si>
  <si>
    <t>2. Rebalans 
Kontrola u odnosu na prihode</t>
  </si>
  <si>
    <t>Ukupni prihodi</t>
  </si>
  <si>
    <t xml:space="preserve">1. Kontrola </t>
  </si>
  <si>
    <t>U Sinju,03. 11.2021.</t>
  </si>
  <si>
    <t>Ravnateljica:</t>
  </si>
  <si>
    <t>Marica Barać, dipl. inž.</t>
  </si>
  <si>
    <t xml:space="preserve"> 2. Izmjene i dopune Proračuna SDŽ 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</si>
</sst>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indexed="8"/>
      <name val="Calibri"/>
      <family val="2"/>
      <charset val="238"/>
    </font>
    <font>
      <b/>
      <i/>
      <sz val="15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9"/>
      <color indexed="9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name val="Calibri"/>
      <family val="2"/>
      <charset val="238"/>
    </font>
    <font>
      <b/>
      <sz val="9"/>
      <color theme="0"/>
      <name val="Calibri"/>
      <family val="2"/>
      <charset val="238"/>
    </font>
    <font>
      <sz val="11"/>
      <color theme="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9"/>
      <color indexed="62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11"/>
      <color indexed="1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7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</borders>
  <cellStyleXfs count="2">
    <xf numFmtId="0" fontId="0" fillId="0" borderId="0"/>
    <xf numFmtId="0" fontId="17" fillId="12" borderId="31" applyNumberFormat="0" applyAlignment="0" applyProtection="0"/>
  </cellStyleXfs>
  <cellXfs count="17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0" borderId="0" xfId="0" applyFont="1"/>
    <xf numFmtId="0" fontId="7" fillId="3" borderId="14" xfId="0" applyFont="1" applyFill="1" applyBorder="1" applyAlignment="1">
      <alignment wrapText="1"/>
    </xf>
    <xf numFmtId="4" fontId="8" fillId="3" borderId="16" xfId="0" applyNumberFormat="1" applyFont="1" applyFill="1" applyBorder="1" applyAlignment="1">
      <alignment wrapText="1"/>
    </xf>
    <xf numFmtId="4" fontId="8" fillId="3" borderId="17" xfId="0" applyNumberFormat="1" applyFont="1" applyFill="1" applyBorder="1" applyAlignment="1">
      <alignment wrapText="1"/>
    </xf>
    <xf numFmtId="4" fontId="8" fillId="3" borderId="18" xfId="0" applyNumberFormat="1" applyFont="1" applyFill="1" applyBorder="1" applyAlignment="1">
      <alignment wrapText="1"/>
    </xf>
    <xf numFmtId="4" fontId="8" fillId="3" borderId="19" xfId="0" applyNumberFormat="1" applyFont="1" applyFill="1" applyBorder="1" applyAlignment="1">
      <alignment wrapText="1"/>
    </xf>
    <xf numFmtId="4" fontId="8" fillId="3" borderId="13" xfId="0" applyNumberFormat="1" applyFont="1" applyFill="1" applyBorder="1" applyAlignment="1">
      <alignment wrapText="1"/>
    </xf>
    <xf numFmtId="0" fontId="8" fillId="4" borderId="15" xfId="0" applyFont="1" applyFill="1" applyBorder="1" applyAlignment="1">
      <alignment wrapText="1"/>
    </xf>
    <xf numFmtId="4" fontId="8" fillId="4" borderId="15" xfId="0" applyNumberFormat="1" applyFont="1" applyFill="1" applyBorder="1" applyAlignment="1">
      <alignment wrapText="1"/>
    </xf>
    <xf numFmtId="4" fontId="8" fillId="4" borderId="20" xfId="0" applyNumberFormat="1" applyFont="1" applyFill="1" applyBorder="1" applyAlignment="1">
      <alignment wrapText="1"/>
    </xf>
    <xf numFmtId="4" fontId="8" fillId="4" borderId="13" xfId="0" applyNumberFormat="1" applyFont="1" applyFill="1" applyBorder="1" applyAlignment="1">
      <alignment wrapText="1"/>
    </xf>
    <xf numFmtId="4" fontId="8" fillId="4" borderId="21" xfId="0" applyNumberFormat="1" applyFont="1" applyFill="1" applyBorder="1" applyAlignment="1">
      <alignment wrapText="1"/>
    </xf>
    <xf numFmtId="0" fontId="4" fillId="5" borderId="15" xfId="0" applyFont="1" applyFill="1" applyBorder="1" applyAlignment="1">
      <alignment wrapText="1"/>
    </xf>
    <xf numFmtId="4" fontId="4" fillId="5" borderId="15" xfId="0" applyNumberFormat="1" applyFont="1" applyFill="1" applyBorder="1" applyAlignment="1">
      <alignment wrapText="1"/>
    </xf>
    <xf numFmtId="4" fontId="4" fillId="5" borderId="20" xfId="0" applyNumberFormat="1" applyFont="1" applyFill="1" applyBorder="1" applyAlignment="1">
      <alignment wrapText="1"/>
    </xf>
    <xf numFmtId="4" fontId="4" fillId="5" borderId="13" xfId="0" applyNumberFormat="1" applyFont="1" applyFill="1" applyBorder="1" applyAlignment="1">
      <alignment wrapText="1"/>
    </xf>
    <xf numFmtId="4" fontId="4" fillId="5" borderId="21" xfId="0" applyNumberFormat="1" applyFont="1" applyFill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horizontal="left" wrapText="1"/>
    </xf>
    <xf numFmtId="0" fontId="9" fillId="0" borderId="15" xfId="0" applyFont="1" applyBorder="1" applyAlignment="1">
      <alignment wrapText="1"/>
    </xf>
    <xf numFmtId="4" fontId="9" fillId="0" borderId="15" xfId="0" applyNumberFormat="1" applyFont="1" applyBorder="1" applyAlignment="1">
      <alignment wrapText="1"/>
    </xf>
    <xf numFmtId="4" fontId="9" fillId="0" borderId="15" xfId="0" applyNumberFormat="1" applyFont="1" applyBorder="1" applyAlignment="1" applyProtection="1">
      <alignment wrapText="1"/>
      <protection locked="0"/>
    </xf>
    <xf numFmtId="4" fontId="9" fillId="0" borderId="20" xfId="0" applyNumberFormat="1" applyFont="1" applyBorder="1" applyAlignment="1">
      <alignment wrapText="1"/>
    </xf>
    <xf numFmtId="4" fontId="9" fillId="0" borderId="13" xfId="0" applyNumberFormat="1" applyFont="1" applyBorder="1" applyAlignment="1">
      <alignment wrapText="1"/>
    </xf>
    <xf numFmtId="4" fontId="9" fillId="0" borderId="21" xfId="0" applyNumberFormat="1" applyFont="1" applyBorder="1" applyAlignment="1" applyProtection="1">
      <alignment wrapText="1"/>
      <protection locked="0"/>
    </xf>
    <xf numFmtId="0" fontId="9" fillId="0" borderId="0" xfId="0" applyFont="1" applyAlignment="1">
      <alignment wrapText="1"/>
    </xf>
    <xf numFmtId="0" fontId="4" fillId="6" borderId="14" xfId="0" applyFont="1" applyFill="1" applyBorder="1" applyAlignment="1">
      <alignment horizontal="left" wrapText="1"/>
    </xf>
    <xf numFmtId="0" fontId="4" fillId="6" borderId="15" xfId="0" applyFont="1" applyFill="1" applyBorder="1" applyAlignment="1">
      <alignment horizontal="left" wrapText="1"/>
    </xf>
    <xf numFmtId="0" fontId="4" fillId="6" borderId="15" xfId="0" applyFont="1" applyFill="1" applyBorder="1" applyAlignment="1">
      <alignment wrapText="1"/>
    </xf>
    <xf numFmtId="4" fontId="4" fillId="6" borderId="15" xfId="0" applyNumberFormat="1" applyFont="1" applyFill="1" applyBorder="1" applyAlignment="1">
      <alignment wrapText="1"/>
    </xf>
    <xf numFmtId="4" fontId="4" fillId="6" borderId="20" xfId="0" applyNumberFormat="1" applyFont="1" applyFill="1" applyBorder="1" applyAlignment="1">
      <alignment wrapText="1"/>
    </xf>
    <xf numFmtId="4" fontId="4" fillId="6" borderId="13" xfId="0" applyNumberFormat="1" applyFont="1" applyFill="1" applyBorder="1" applyAlignment="1">
      <alignment wrapText="1"/>
    </xf>
    <xf numFmtId="4" fontId="4" fillId="6" borderId="21" xfId="0" applyNumberFormat="1" applyFont="1" applyFill="1" applyBorder="1" applyAlignment="1">
      <alignment wrapText="1"/>
    </xf>
    <xf numFmtId="0" fontId="0" fillId="6" borderId="0" xfId="0" applyFill="1"/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horizontal="left" wrapText="1"/>
    </xf>
    <xf numFmtId="0" fontId="9" fillId="0" borderId="23" xfId="0" applyFont="1" applyBorder="1" applyAlignment="1">
      <alignment wrapText="1"/>
    </xf>
    <xf numFmtId="4" fontId="9" fillId="0" borderId="23" xfId="0" applyNumberFormat="1" applyFont="1" applyBorder="1" applyAlignment="1">
      <alignment wrapText="1"/>
    </xf>
    <xf numFmtId="4" fontId="9" fillId="0" borderId="23" xfId="0" applyNumberFormat="1" applyFont="1" applyBorder="1" applyAlignment="1" applyProtection="1">
      <alignment wrapText="1"/>
      <protection locked="0"/>
    </xf>
    <xf numFmtId="4" fontId="9" fillId="0" borderId="24" xfId="0" applyNumberFormat="1" applyFont="1" applyBorder="1" applyAlignment="1">
      <alignment wrapText="1"/>
    </xf>
    <xf numFmtId="4" fontId="9" fillId="0" borderId="25" xfId="0" applyNumberFormat="1" applyFont="1" applyBorder="1" applyAlignment="1">
      <alignment wrapText="1"/>
    </xf>
    <xf numFmtId="4" fontId="9" fillId="0" borderId="26" xfId="0" applyNumberFormat="1" applyFont="1" applyBorder="1" applyAlignment="1" applyProtection="1">
      <alignment wrapText="1"/>
      <protection locked="0"/>
    </xf>
    <xf numFmtId="0" fontId="9" fillId="0" borderId="27" xfId="0" applyFont="1" applyBorder="1" applyAlignment="1">
      <alignment wrapText="1"/>
    </xf>
    <xf numFmtId="0" fontId="9" fillId="0" borderId="27" xfId="0" applyFont="1" applyBorder="1" applyAlignment="1">
      <alignment horizontal="left" wrapText="1"/>
    </xf>
    <xf numFmtId="4" fontId="9" fillId="0" borderId="27" xfId="0" applyNumberFormat="1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8" fillId="3" borderId="14" xfId="0" applyFont="1" applyFill="1" applyBorder="1" applyAlignment="1">
      <alignment wrapText="1"/>
    </xf>
    <xf numFmtId="4" fontId="7" fillId="3" borderId="15" xfId="0" applyNumberFormat="1" applyFont="1" applyFill="1" applyBorder="1" applyAlignment="1">
      <alignment wrapText="1"/>
    </xf>
    <xf numFmtId="4" fontId="7" fillId="3" borderId="20" xfId="0" applyNumberFormat="1" applyFont="1" applyFill="1" applyBorder="1" applyAlignment="1">
      <alignment wrapText="1"/>
    </xf>
    <xf numFmtId="4" fontId="7" fillId="3" borderId="29" xfId="0" applyNumberFormat="1" applyFont="1" applyFill="1" applyBorder="1" applyAlignment="1">
      <alignment wrapText="1"/>
    </xf>
    <xf numFmtId="4" fontId="7" fillId="3" borderId="14" xfId="0" applyNumberFormat="1" applyFont="1" applyFill="1" applyBorder="1" applyAlignment="1">
      <alignment wrapText="1"/>
    </xf>
    <xf numFmtId="4" fontId="7" fillId="3" borderId="13" xfId="0" applyNumberFormat="1" applyFont="1" applyFill="1" applyBorder="1" applyAlignment="1">
      <alignment wrapText="1"/>
    </xf>
    <xf numFmtId="4" fontId="8" fillId="4" borderId="29" xfId="0" applyNumberFormat="1" applyFont="1" applyFill="1" applyBorder="1" applyAlignment="1">
      <alignment wrapText="1"/>
    </xf>
    <xf numFmtId="4" fontId="8" fillId="4" borderId="14" xfId="0" applyNumberFormat="1" applyFont="1" applyFill="1" applyBorder="1" applyAlignment="1">
      <alignment wrapText="1"/>
    </xf>
    <xf numFmtId="0" fontId="8" fillId="7" borderId="15" xfId="0" applyFont="1" applyFill="1" applyBorder="1" applyAlignment="1">
      <alignment wrapText="1"/>
    </xf>
    <xf numFmtId="4" fontId="8" fillId="7" borderId="15" xfId="0" applyNumberFormat="1" applyFont="1" applyFill="1" applyBorder="1" applyAlignment="1">
      <alignment wrapText="1"/>
    </xf>
    <xf numFmtId="0" fontId="8" fillId="8" borderId="15" xfId="0" applyFont="1" applyFill="1" applyBorder="1" applyAlignment="1">
      <alignment wrapText="1"/>
    </xf>
    <xf numFmtId="4" fontId="8" fillId="8" borderId="15" xfId="0" applyNumberFormat="1" applyFont="1" applyFill="1" applyBorder="1" applyAlignment="1">
      <alignment wrapText="1"/>
    </xf>
    <xf numFmtId="4" fontId="8" fillId="8" borderId="20" xfId="0" applyNumberFormat="1" applyFont="1" applyFill="1" applyBorder="1" applyAlignment="1">
      <alignment wrapText="1"/>
    </xf>
    <xf numFmtId="4" fontId="8" fillId="8" borderId="29" xfId="0" applyNumberFormat="1" applyFont="1" applyFill="1" applyBorder="1" applyAlignment="1">
      <alignment wrapText="1"/>
    </xf>
    <xf numFmtId="4" fontId="8" fillId="8" borderId="14" xfId="0" applyNumberFormat="1" applyFont="1" applyFill="1" applyBorder="1" applyAlignment="1">
      <alignment wrapText="1"/>
    </xf>
    <xf numFmtId="4" fontId="8" fillId="8" borderId="13" xfId="0" applyNumberFormat="1" applyFont="1" applyFill="1" applyBorder="1" applyAlignment="1">
      <alignment wrapText="1"/>
    </xf>
    <xf numFmtId="4" fontId="4" fillId="5" borderId="29" xfId="0" applyNumberFormat="1" applyFont="1" applyFill="1" applyBorder="1" applyAlignment="1">
      <alignment wrapText="1"/>
    </xf>
    <xf numFmtId="4" fontId="4" fillId="5" borderId="14" xfId="0" applyNumberFormat="1" applyFont="1" applyFill="1" applyBorder="1" applyAlignment="1">
      <alignment wrapText="1"/>
    </xf>
    <xf numFmtId="4" fontId="9" fillId="0" borderId="29" xfId="0" applyNumberFormat="1" applyFont="1" applyBorder="1" applyAlignment="1">
      <alignment wrapText="1"/>
    </xf>
    <xf numFmtId="4" fontId="9" fillId="0" borderId="14" xfId="0" applyNumberFormat="1" applyFont="1" applyBorder="1" applyAlignment="1" applyProtection="1">
      <alignment wrapText="1"/>
      <protection locked="0"/>
    </xf>
    <xf numFmtId="0" fontId="4" fillId="9" borderId="15" xfId="0" applyFont="1" applyFill="1" applyBorder="1" applyAlignment="1">
      <alignment wrapText="1"/>
    </xf>
    <xf numFmtId="4" fontId="4" fillId="9" borderId="15" xfId="0" applyNumberFormat="1" applyFont="1" applyFill="1" applyBorder="1" applyAlignment="1">
      <alignment wrapText="1"/>
    </xf>
    <xf numFmtId="4" fontId="4" fillId="9" borderId="20" xfId="0" applyNumberFormat="1" applyFont="1" applyFill="1" applyBorder="1" applyAlignment="1">
      <alignment wrapText="1"/>
    </xf>
    <xf numFmtId="4" fontId="4" fillId="9" borderId="29" xfId="0" applyNumberFormat="1" applyFont="1" applyFill="1" applyBorder="1" applyAlignment="1">
      <alignment wrapText="1"/>
    </xf>
    <xf numFmtId="4" fontId="4" fillId="9" borderId="14" xfId="0" applyNumberFormat="1" applyFont="1" applyFill="1" applyBorder="1" applyAlignment="1">
      <alignment wrapText="1"/>
    </xf>
    <xf numFmtId="4" fontId="4" fillId="9" borderId="13" xfId="0" applyNumberFormat="1" applyFont="1" applyFill="1" applyBorder="1" applyAlignment="1">
      <alignment wrapText="1"/>
    </xf>
    <xf numFmtId="0" fontId="0" fillId="0" borderId="0" xfId="0" applyFill="1" applyProtection="1">
      <protection locked="0"/>
    </xf>
    <xf numFmtId="0" fontId="10" fillId="0" borderId="0" xfId="0" applyFont="1" applyAlignment="1">
      <alignment horizontal="left"/>
    </xf>
    <xf numFmtId="0" fontId="9" fillId="0" borderId="30" xfId="0" applyFont="1" applyBorder="1" applyAlignment="1">
      <alignment wrapText="1"/>
    </xf>
    <xf numFmtId="0" fontId="9" fillId="0" borderId="14" xfId="0" applyFont="1" applyFill="1" applyBorder="1" applyAlignment="1">
      <alignment horizontal="left" wrapText="1"/>
    </xf>
    <xf numFmtId="4" fontId="9" fillId="0" borderId="15" xfId="0" applyNumberFormat="1" applyFont="1" applyFill="1" applyBorder="1" applyAlignment="1">
      <alignment wrapText="1"/>
    </xf>
    <xf numFmtId="4" fontId="9" fillId="0" borderId="14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15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wrapText="1"/>
    </xf>
    <xf numFmtId="4" fontId="11" fillId="0" borderId="15" xfId="0" applyNumberFormat="1" applyFont="1" applyFill="1" applyBorder="1" applyAlignment="1" applyProtection="1">
      <alignment wrapText="1"/>
      <protection locked="0"/>
    </xf>
    <xf numFmtId="4" fontId="9" fillId="0" borderId="20" xfId="0" applyNumberFormat="1" applyFont="1" applyFill="1" applyBorder="1" applyAlignment="1">
      <alignment wrapText="1"/>
    </xf>
    <xf numFmtId="4" fontId="9" fillId="0" borderId="29" xfId="0" applyNumberFormat="1" applyFont="1" applyFill="1" applyBorder="1" applyAlignment="1">
      <alignment wrapText="1"/>
    </xf>
    <xf numFmtId="4" fontId="9" fillId="0" borderId="14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/>
    <xf numFmtId="4" fontId="4" fillId="10" borderId="15" xfId="0" applyNumberFormat="1" applyFont="1" applyFill="1" applyBorder="1" applyAlignment="1">
      <alignment wrapText="1"/>
    </xf>
    <xf numFmtId="4" fontId="4" fillId="10" borderId="20" xfId="0" applyNumberFormat="1" applyFont="1" applyFill="1" applyBorder="1" applyAlignment="1">
      <alignment wrapText="1"/>
    </xf>
    <xf numFmtId="4" fontId="4" fillId="10" borderId="29" xfId="0" applyNumberFormat="1" applyFont="1" applyFill="1" applyBorder="1" applyAlignment="1">
      <alignment wrapText="1"/>
    </xf>
    <xf numFmtId="4" fontId="4" fillId="10" borderId="14" xfId="0" applyNumberFormat="1" applyFont="1" applyFill="1" applyBorder="1" applyAlignment="1">
      <alignment wrapText="1"/>
    </xf>
    <xf numFmtId="4" fontId="4" fillId="10" borderId="13" xfId="0" applyNumberFormat="1" applyFont="1" applyFill="1" applyBorder="1" applyAlignment="1">
      <alignment wrapText="1"/>
    </xf>
    <xf numFmtId="0" fontId="9" fillId="6" borderId="15" xfId="0" applyFont="1" applyFill="1" applyBorder="1" applyAlignment="1">
      <alignment horizontal="left" wrapText="1"/>
    </xf>
    <xf numFmtId="0" fontId="9" fillId="6" borderId="15" xfId="0" applyFont="1" applyFill="1" applyBorder="1" applyAlignment="1">
      <alignment wrapText="1"/>
    </xf>
    <xf numFmtId="4" fontId="9" fillId="6" borderId="15" xfId="0" applyNumberFormat="1" applyFont="1" applyFill="1" applyBorder="1" applyAlignment="1">
      <alignment wrapText="1"/>
    </xf>
    <xf numFmtId="4" fontId="9" fillId="6" borderId="20" xfId="0" applyNumberFormat="1" applyFont="1" applyFill="1" applyBorder="1" applyAlignment="1">
      <alignment wrapText="1"/>
    </xf>
    <xf numFmtId="4" fontId="9" fillId="6" borderId="29" xfId="0" applyNumberFormat="1" applyFont="1" applyFill="1" applyBorder="1" applyAlignment="1">
      <alignment wrapText="1"/>
    </xf>
    <xf numFmtId="4" fontId="9" fillId="6" borderId="14" xfId="0" applyNumberFormat="1" applyFont="1" applyFill="1" applyBorder="1" applyAlignment="1">
      <alignment wrapText="1"/>
    </xf>
    <xf numFmtId="4" fontId="9" fillId="6" borderId="13" xfId="0" applyNumberFormat="1" applyFont="1" applyFill="1" applyBorder="1" applyAlignment="1">
      <alignment wrapText="1"/>
    </xf>
    <xf numFmtId="0" fontId="12" fillId="8" borderId="15" xfId="0" applyFont="1" applyFill="1" applyBorder="1" applyAlignment="1">
      <alignment wrapText="1"/>
    </xf>
    <xf numFmtId="0" fontId="12" fillId="6" borderId="14" xfId="0" applyFont="1" applyFill="1" applyBorder="1" applyAlignment="1">
      <alignment horizontal="left" wrapText="1"/>
    </xf>
    <xf numFmtId="0" fontId="11" fillId="6" borderId="15" xfId="0" applyFont="1" applyFill="1" applyBorder="1" applyAlignment="1">
      <alignment horizontal="left" wrapText="1"/>
    </xf>
    <xf numFmtId="0" fontId="12" fillId="6" borderId="15" xfId="0" applyFont="1" applyFill="1" applyBorder="1" applyAlignment="1">
      <alignment wrapText="1"/>
    </xf>
    <xf numFmtId="4" fontId="8" fillId="6" borderId="15" xfId="0" applyNumberFormat="1" applyFont="1" applyFill="1" applyBorder="1" applyAlignment="1">
      <alignment wrapText="1"/>
    </xf>
    <xf numFmtId="4" fontId="8" fillId="6" borderId="20" xfId="0" applyNumberFormat="1" applyFont="1" applyFill="1" applyBorder="1" applyAlignment="1">
      <alignment wrapText="1"/>
    </xf>
    <xf numFmtId="4" fontId="8" fillId="6" borderId="29" xfId="0" applyNumberFormat="1" applyFont="1" applyFill="1" applyBorder="1" applyAlignment="1">
      <alignment wrapText="1"/>
    </xf>
    <xf numFmtId="4" fontId="8" fillId="6" borderId="14" xfId="0" applyNumberFormat="1" applyFont="1" applyFill="1" applyBorder="1" applyAlignment="1">
      <alignment wrapText="1"/>
    </xf>
    <xf numFmtId="4" fontId="8" fillId="6" borderId="13" xfId="0" applyNumberFormat="1" applyFont="1" applyFill="1" applyBorder="1" applyAlignment="1">
      <alignment wrapText="1"/>
    </xf>
    <xf numFmtId="0" fontId="4" fillId="11" borderId="15" xfId="0" applyFont="1" applyFill="1" applyBorder="1" applyAlignment="1">
      <alignment wrapText="1"/>
    </xf>
    <xf numFmtId="4" fontId="4" fillId="11" borderId="15" xfId="0" applyNumberFormat="1" applyFont="1" applyFill="1" applyBorder="1" applyAlignment="1">
      <alignment wrapText="1"/>
    </xf>
    <xf numFmtId="4" fontId="4" fillId="11" borderId="20" xfId="0" applyNumberFormat="1" applyFont="1" applyFill="1" applyBorder="1" applyAlignment="1">
      <alignment wrapText="1"/>
    </xf>
    <xf numFmtId="4" fontId="4" fillId="11" borderId="29" xfId="0" applyNumberFormat="1" applyFont="1" applyFill="1" applyBorder="1" applyAlignment="1">
      <alignment wrapText="1"/>
    </xf>
    <xf numFmtId="4" fontId="4" fillId="11" borderId="14" xfId="0" applyNumberFormat="1" applyFont="1" applyFill="1" applyBorder="1" applyAlignment="1">
      <alignment wrapText="1"/>
    </xf>
    <xf numFmtId="4" fontId="4" fillId="11" borderId="13" xfId="0" applyNumberFormat="1" applyFont="1" applyFill="1" applyBorder="1" applyAlignment="1">
      <alignment wrapText="1"/>
    </xf>
    <xf numFmtId="4" fontId="9" fillId="0" borderId="0" xfId="0" applyNumberFormat="1" applyFont="1"/>
    <xf numFmtId="4" fontId="12" fillId="8" borderId="15" xfId="0" applyNumberFormat="1" applyFont="1" applyFill="1" applyBorder="1" applyAlignment="1">
      <alignment wrapText="1"/>
    </xf>
    <xf numFmtId="4" fontId="12" fillId="8" borderId="20" xfId="0" applyNumberFormat="1" applyFont="1" applyFill="1" applyBorder="1" applyAlignment="1">
      <alignment wrapText="1"/>
    </xf>
    <xf numFmtId="4" fontId="12" fillId="8" borderId="29" xfId="0" applyNumberFormat="1" applyFont="1" applyFill="1" applyBorder="1" applyAlignment="1">
      <alignment wrapText="1"/>
    </xf>
    <xf numFmtId="4" fontId="12" fillId="8" borderId="14" xfId="0" applyNumberFormat="1" applyFont="1" applyFill="1" applyBorder="1" applyAlignment="1">
      <alignment wrapText="1"/>
    </xf>
    <xf numFmtId="4" fontId="12" fillId="8" borderId="13" xfId="0" applyNumberFormat="1" applyFont="1" applyFill="1" applyBorder="1" applyAlignment="1">
      <alignment wrapText="1"/>
    </xf>
    <xf numFmtId="0" fontId="13" fillId="0" borderId="0" xfId="0" applyFont="1"/>
    <xf numFmtId="0" fontId="14" fillId="0" borderId="0" xfId="0" applyFont="1"/>
    <xf numFmtId="4" fontId="16" fillId="9" borderId="4" xfId="0" applyNumberFormat="1" applyFont="1" applyFill="1" applyBorder="1"/>
    <xf numFmtId="0" fontId="18" fillId="12" borderId="32" xfId="1" applyFont="1" applyBorder="1" applyAlignment="1">
      <alignment horizontal="center" vertical="center" wrapText="1"/>
    </xf>
    <xf numFmtId="4" fontId="17" fillId="12" borderId="33" xfId="1" applyNumberFormat="1" applyBorder="1"/>
    <xf numFmtId="0" fontId="17" fillId="12" borderId="33" xfId="1" applyBorder="1"/>
    <xf numFmtId="4" fontId="17" fillId="12" borderId="34" xfId="1" applyNumberFormat="1" applyBorder="1"/>
    <xf numFmtId="4" fontId="4" fillId="9" borderId="23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4" fontId="20" fillId="0" borderId="0" xfId="0" applyNumberFormat="1" applyFont="1" applyFill="1"/>
    <xf numFmtId="0" fontId="4" fillId="5" borderId="14" xfId="0" applyFont="1" applyFill="1" applyBorder="1" applyAlignment="1">
      <alignment horizontal="left" wrapText="1"/>
    </xf>
    <xf numFmtId="0" fontId="4" fillId="5" borderId="15" xfId="0" applyFont="1" applyFill="1" applyBorder="1" applyAlignment="1">
      <alignment horizontal="left" wrapText="1"/>
    </xf>
    <xf numFmtId="0" fontId="15" fillId="9" borderId="22" xfId="0" applyFont="1" applyFill="1" applyBorder="1" applyAlignment="1">
      <alignment horizontal="left" wrapText="1"/>
    </xf>
    <xf numFmtId="0" fontId="15" fillId="9" borderId="23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5" fillId="9" borderId="14" xfId="0" applyFont="1" applyFill="1" applyBorder="1" applyAlignment="1">
      <alignment horizontal="left" wrapText="1"/>
    </xf>
    <xf numFmtId="0" fontId="15" fillId="9" borderId="15" xfId="0" applyFont="1" applyFill="1" applyBorder="1" applyAlignment="1">
      <alignment horizontal="left" wrapText="1"/>
    </xf>
    <xf numFmtId="0" fontId="4" fillId="9" borderId="14" xfId="0" applyFont="1" applyFill="1" applyBorder="1" applyAlignment="1">
      <alignment horizontal="left" wrapText="1"/>
    </xf>
    <xf numFmtId="0" fontId="4" fillId="9" borderId="15" xfId="0" applyFont="1" applyFill="1" applyBorder="1" applyAlignment="1">
      <alignment horizontal="left" wrapText="1"/>
    </xf>
    <xf numFmtId="0" fontId="8" fillId="8" borderId="14" xfId="0" applyFont="1" applyFill="1" applyBorder="1" applyAlignment="1">
      <alignment horizontal="left" wrapText="1"/>
    </xf>
    <xf numFmtId="0" fontId="8" fillId="8" borderId="15" xfId="0" applyFont="1" applyFill="1" applyBorder="1" applyAlignment="1">
      <alignment horizontal="left" wrapText="1"/>
    </xf>
    <xf numFmtId="0" fontId="15" fillId="9" borderId="3" xfId="0" applyFont="1" applyFill="1" applyBorder="1" applyAlignment="1">
      <alignment horizontal="left"/>
    </xf>
    <xf numFmtId="0" fontId="15" fillId="9" borderId="4" xfId="0" applyFont="1" applyFill="1" applyBorder="1" applyAlignment="1">
      <alignment horizontal="left"/>
    </xf>
    <xf numFmtId="0" fontId="12" fillId="8" borderId="14" xfId="0" applyFont="1" applyFill="1" applyBorder="1" applyAlignment="1">
      <alignment horizontal="left" wrapText="1"/>
    </xf>
    <xf numFmtId="0" fontId="12" fillId="8" borderId="15" xfId="0" applyFont="1" applyFill="1" applyBorder="1" applyAlignment="1">
      <alignment horizontal="left" wrapText="1"/>
    </xf>
    <xf numFmtId="0" fontId="4" fillId="11" borderId="14" xfId="0" applyFont="1" applyFill="1" applyBorder="1" applyAlignment="1">
      <alignment horizontal="left" wrapText="1"/>
    </xf>
    <xf numFmtId="0" fontId="4" fillId="11" borderId="15" xfId="0" applyFont="1" applyFill="1" applyBorder="1" applyAlignment="1">
      <alignment horizontal="left" wrapText="1"/>
    </xf>
    <xf numFmtId="0" fontId="8" fillId="4" borderId="14" xfId="0" applyFont="1" applyFill="1" applyBorder="1" applyAlignment="1">
      <alignment horizontal="left" wrapText="1"/>
    </xf>
    <xf numFmtId="0" fontId="8" fillId="4" borderId="15" xfId="0" applyFont="1" applyFill="1" applyBorder="1" applyAlignment="1">
      <alignment horizontal="left" wrapText="1"/>
    </xf>
    <xf numFmtId="0" fontId="8" fillId="7" borderId="14" xfId="0" applyFont="1" applyFill="1" applyBorder="1" applyAlignment="1">
      <alignment horizontal="left" wrapText="1"/>
    </xf>
    <xf numFmtId="0" fontId="8" fillId="7" borderId="15" xfId="0" applyFont="1" applyFill="1" applyBorder="1" applyAlignment="1">
      <alignment horizontal="left" wrapText="1"/>
    </xf>
    <xf numFmtId="0" fontId="7" fillId="3" borderId="15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Normalno" xfId="0" builtinId="0"/>
    <cellStyle name="Unos" xfId="1" builtin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9"/>
  <sheetViews>
    <sheetView tabSelected="1" zoomScale="125" zoomScaleNormal="125" workbookViewId="0">
      <selection activeCell="C2" sqref="C2"/>
    </sheetView>
  </sheetViews>
  <sheetFormatPr defaultRowHeight="15" x14ac:dyDescent="0.25"/>
  <cols>
    <col min="1" max="1" width="10.140625" customWidth="1"/>
    <col min="2" max="2" width="5.42578125" customWidth="1"/>
    <col min="3" max="3" width="39.140625" customWidth="1"/>
    <col min="4" max="4" width="14.140625" customWidth="1"/>
    <col min="5" max="5" width="9.28515625" customWidth="1"/>
    <col min="6" max="7" width="13.42578125" customWidth="1"/>
    <col min="8" max="8" width="10.5703125" customWidth="1"/>
    <col min="9" max="9" width="12.85546875" customWidth="1"/>
    <col min="10" max="10" width="9.140625" customWidth="1"/>
    <col min="11" max="11" width="8.42578125" customWidth="1"/>
  </cols>
  <sheetData>
    <row r="1" spans="1:9" ht="20.25" thickBot="1" x14ac:dyDescent="0.35">
      <c r="A1" s="175" t="s">
        <v>196</v>
      </c>
      <c r="B1" s="175"/>
      <c r="C1" s="175"/>
    </row>
    <row r="2" spans="1:9" ht="19.5" thickTop="1" x14ac:dyDescent="0.3">
      <c r="B2" s="1"/>
    </row>
    <row r="3" spans="1:9" ht="18.75" x14ac:dyDescent="0.3">
      <c r="A3" s="2" t="s">
        <v>0</v>
      </c>
      <c r="B3" s="176" t="s">
        <v>1</v>
      </c>
      <c r="C3" s="176"/>
      <c r="D3" s="176"/>
      <c r="E3" s="176"/>
      <c r="F3" s="176"/>
      <c r="G3" s="3"/>
      <c r="H3" s="3"/>
      <c r="I3" s="3"/>
    </row>
    <row r="5" spans="1:9" s="10" customFormat="1" ht="42.75" customHeight="1" x14ac:dyDescent="0.25">
      <c r="A5" s="4" t="s">
        <v>2</v>
      </c>
      <c r="B5" s="5" t="s">
        <v>3</v>
      </c>
      <c r="C5" s="6" t="s">
        <v>4</v>
      </c>
      <c r="D5" s="5" t="s">
        <v>5</v>
      </c>
      <c r="E5" s="5" t="s">
        <v>6</v>
      </c>
      <c r="F5" s="7" t="s">
        <v>7</v>
      </c>
      <c r="G5" s="8" t="s">
        <v>8</v>
      </c>
      <c r="H5" s="9" t="s">
        <v>6</v>
      </c>
      <c r="I5" s="8" t="s">
        <v>9</v>
      </c>
    </row>
    <row r="6" spans="1:9" s="17" customFormat="1" ht="12" thickBot="1" x14ac:dyDescent="0.2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 t="s">
        <v>10</v>
      </c>
      <c r="G6" s="14">
        <v>7</v>
      </c>
      <c r="H6" s="15">
        <v>8</v>
      </c>
      <c r="I6" s="16" t="s">
        <v>11</v>
      </c>
    </row>
    <row r="7" spans="1:9" ht="15.75" customHeight="1" thickTop="1" x14ac:dyDescent="0.25">
      <c r="A7" s="18" t="s">
        <v>12</v>
      </c>
      <c r="B7" s="174" t="str">
        <f>+B3</f>
        <v>SŠ TEHNIČKA I INDUSTRIJSKA ŠKOLA RUĐERA BOŠKOVIĆA, SINJ</v>
      </c>
      <c r="C7" s="174"/>
      <c r="D7" s="19">
        <f>SUM(D8)</f>
        <v>9681410</v>
      </c>
      <c r="E7" s="19">
        <f t="shared" ref="E7:I8" si="0">SUM(E8)</f>
        <v>0</v>
      </c>
      <c r="F7" s="20">
        <f t="shared" si="0"/>
        <v>9681410</v>
      </c>
      <c r="G7" s="21">
        <f t="shared" si="0"/>
        <v>4594624.8899999997</v>
      </c>
      <c r="H7" s="22">
        <f t="shared" si="0"/>
        <v>1166.8899999999999</v>
      </c>
      <c r="I7" s="23">
        <f t="shared" si="0"/>
        <v>9682576.8900000006</v>
      </c>
    </row>
    <row r="8" spans="1:9" x14ac:dyDescent="0.25">
      <c r="A8" s="170" t="s">
        <v>13</v>
      </c>
      <c r="B8" s="171"/>
      <c r="C8" s="24" t="s">
        <v>14</v>
      </c>
      <c r="D8" s="25">
        <f>SUM(D9)</f>
        <v>9681410</v>
      </c>
      <c r="E8" s="25">
        <f t="shared" si="0"/>
        <v>0</v>
      </c>
      <c r="F8" s="26">
        <f t="shared" si="0"/>
        <v>9681410</v>
      </c>
      <c r="G8" s="27">
        <f t="shared" si="0"/>
        <v>4594624.8899999997</v>
      </c>
      <c r="H8" s="28">
        <f t="shared" si="0"/>
        <v>1166.8899999999999</v>
      </c>
      <c r="I8" s="27">
        <f t="shared" si="0"/>
        <v>9682576.8900000006</v>
      </c>
    </row>
    <row r="9" spans="1:9" x14ac:dyDescent="0.25">
      <c r="A9" s="170" t="s">
        <v>15</v>
      </c>
      <c r="B9" s="171"/>
      <c r="C9" s="24" t="s">
        <v>16</v>
      </c>
      <c r="D9" s="25">
        <f>SUM(D10,D18,D22,D26,D30,D33)</f>
        <v>9681410</v>
      </c>
      <c r="E9" s="25">
        <f t="shared" ref="E9:I9" si="1">SUM(E10,E18,E22,E26,E30,E33)</f>
        <v>0</v>
      </c>
      <c r="F9" s="26">
        <f t="shared" si="1"/>
        <v>9681410</v>
      </c>
      <c r="G9" s="27">
        <f t="shared" si="1"/>
        <v>4594624.8899999997</v>
      </c>
      <c r="H9" s="28">
        <f t="shared" si="1"/>
        <v>1166.8899999999999</v>
      </c>
      <c r="I9" s="27">
        <f t="shared" si="1"/>
        <v>9682576.8900000006</v>
      </c>
    </row>
    <row r="10" spans="1:9" ht="24.75" customHeight="1" x14ac:dyDescent="0.25">
      <c r="A10" s="153" t="s">
        <v>17</v>
      </c>
      <c r="B10" s="154"/>
      <c r="C10" s="29" t="s">
        <v>18</v>
      </c>
      <c r="D10" s="30">
        <f>SUM(D11:D17)</f>
        <v>14500</v>
      </c>
      <c r="E10" s="30">
        <f t="shared" ref="E10:I10" si="2">SUM(E11:E17)</f>
        <v>0</v>
      </c>
      <c r="F10" s="31">
        <f t="shared" si="2"/>
        <v>14500</v>
      </c>
      <c r="G10" s="32">
        <f t="shared" si="2"/>
        <v>4235.29</v>
      </c>
      <c r="H10" s="33">
        <f t="shared" si="2"/>
        <v>-5080</v>
      </c>
      <c r="I10" s="32">
        <f t="shared" si="2"/>
        <v>9420</v>
      </c>
    </row>
    <row r="11" spans="1:9" ht="24.75" customHeight="1" x14ac:dyDescent="0.25">
      <c r="A11" s="34"/>
      <c r="B11" s="35">
        <v>636</v>
      </c>
      <c r="C11" s="36" t="s">
        <v>19</v>
      </c>
      <c r="D11" s="37"/>
      <c r="E11" s="38"/>
      <c r="F11" s="39">
        <f t="shared" ref="F11:F12" si="3">SUM(D11:E11)</f>
        <v>0</v>
      </c>
      <c r="G11" s="40"/>
      <c r="H11" s="41"/>
      <c r="I11" s="40">
        <f>+F11+H11</f>
        <v>0</v>
      </c>
    </row>
    <row r="12" spans="1:9" ht="24.75" customHeight="1" x14ac:dyDescent="0.25">
      <c r="A12" s="34"/>
      <c r="B12" s="35">
        <v>639</v>
      </c>
      <c r="C12" s="36" t="s">
        <v>20</v>
      </c>
      <c r="D12" s="37"/>
      <c r="E12" s="38"/>
      <c r="F12" s="39">
        <f t="shared" si="3"/>
        <v>0</v>
      </c>
      <c r="G12" s="40"/>
      <c r="H12" s="41"/>
      <c r="I12" s="40">
        <f t="shared" ref="I12:I17" si="4">+F12+H12</f>
        <v>0</v>
      </c>
    </row>
    <row r="13" spans="1:9" s="42" customFormat="1" ht="12" x14ac:dyDescent="0.2">
      <c r="A13" s="34" t="s">
        <v>21</v>
      </c>
      <c r="B13" s="35">
        <v>641</v>
      </c>
      <c r="C13" s="36" t="s">
        <v>22</v>
      </c>
      <c r="D13" s="37">
        <v>100</v>
      </c>
      <c r="E13" s="38"/>
      <c r="F13" s="39">
        <f>SUM(D13:E13)</f>
        <v>100</v>
      </c>
      <c r="G13" s="40">
        <v>5.29</v>
      </c>
      <c r="H13" s="41">
        <v>-80</v>
      </c>
      <c r="I13" s="40">
        <f t="shared" si="4"/>
        <v>20</v>
      </c>
    </row>
    <row r="14" spans="1:9" s="42" customFormat="1" ht="12" x14ac:dyDescent="0.2">
      <c r="A14" s="34"/>
      <c r="B14" s="35">
        <v>642</v>
      </c>
      <c r="C14" s="36" t="s">
        <v>23</v>
      </c>
      <c r="D14" s="37"/>
      <c r="E14" s="38"/>
      <c r="F14" s="39">
        <f>SUM(D14:E14)</f>
        <v>0</v>
      </c>
      <c r="G14" s="40"/>
      <c r="H14" s="41"/>
      <c r="I14" s="40">
        <f t="shared" si="4"/>
        <v>0</v>
      </c>
    </row>
    <row r="15" spans="1:9" s="42" customFormat="1" ht="24" x14ac:dyDescent="0.2">
      <c r="A15" s="34" t="s">
        <v>24</v>
      </c>
      <c r="B15" s="35">
        <v>661</v>
      </c>
      <c r="C15" s="36" t="s">
        <v>25</v>
      </c>
      <c r="D15" s="37">
        <v>14400</v>
      </c>
      <c r="E15" s="38"/>
      <c r="F15" s="39">
        <f>SUM(D15:E15)</f>
        <v>14400</v>
      </c>
      <c r="G15" s="40">
        <v>4230</v>
      </c>
      <c r="H15" s="41">
        <v>-5000</v>
      </c>
      <c r="I15" s="40">
        <f t="shared" si="4"/>
        <v>9400</v>
      </c>
    </row>
    <row r="16" spans="1:9" s="42" customFormat="1" ht="12" x14ac:dyDescent="0.2">
      <c r="A16" s="34"/>
      <c r="B16" s="35">
        <v>681</v>
      </c>
      <c r="C16" s="36" t="s">
        <v>26</v>
      </c>
      <c r="D16" s="37"/>
      <c r="E16" s="38"/>
      <c r="F16" s="39"/>
      <c r="G16" s="40"/>
      <c r="H16" s="41"/>
      <c r="I16" s="40">
        <f t="shared" si="4"/>
        <v>0</v>
      </c>
    </row>
    <row r="17" spans="1:9" s="42" customFormat="1" ht="12" x14ac:dyDescent="0.2">
      <c r="A17" s="34"/>
      <c r="B17" s="35">
        <v>683</v>
      </c>
      <c r="C17" s="36" t="s">
        <v>27</v>
      </c>
      <c r="D17" s="37"/>
      <c r="E17" s="38"/>
      <c r="F17" s="39">
        <f>SUM(D17:E17)</f>
        <v>0</v>
      </c>
      <c r="G17" s="40"/>
      <c r="H17" s="41"/>
      <c r="I17" s="40">
        <f t="shared" si="4"/>
        <v>0</v>
      </c>
    </row>
    <row r="18" spans="1:9" ht="24.75" x14ac:dyDescent="0.25">
      <c r="A18" s="153" t="s">
        <v>17</v>
      </c>
      <c r="B18" s="154"/>
      <c r="C18" s="29" t="s">
        <v>28</v>
      </c>
      <c r="D18" s="30">
        <f>SUM(D19:D21)</f>
        <v>57000</v>
      </c>
      <c r="E18" s="30">
        <f t="shared" ref="E18:I18" si="5">SUM(E19:E21)</f>
        <v>0</v>
      </c>
      <c r="F18" s="31">
        <f t="shared" si="5"/>
        <v>57000</v>
      </c>
      <c r="G18" s="32">
        <f t="shared" si="5"/>
        <v>0</v>
      </c>
      <c r="H18" s="33">
        <f t="shared" si="5"/>
        <v>-55000</v>
      </c>
      <c r="I18" s="32">
        <f t="shared" si="5"/>
        <v>2000</v>
      </c>
    </row>
    <row r="19" spans="1:9" s="50" customFormat="1" x14ac:dyDescent="0.25">
      <c r="A19" s="43"/>
      <c r="B19" s="44"/>
      <c r="C19" s="45"/>
      <c r="D19" s="46"/>
      <c r="E19" s="46"/>
      <c r="F19" s="47"/>
      <c r="G19" s="48"/>
      <c r="H19" s="49"/>
      <c r="I19" s="48"/>
    </row>
    <row r="20" spans="1:9" s="42" customFormat="1" ht="12" x14ac:dyDescent="0.2">
      <c r="A20" s="34" t="s">
        <v>29</v>
      </c>
      <c r="B20" s="35">
        <v>652</v>
      </c>
      <c r="C20" s="36" t="s">
        <v>30</v>
      </c>
      <c r="D20" s="37">
        <v>57000</v>
      </c>
      <c r="E20" s="38"/>
      <c r="F20" s="39">
        <f>SUM(D20:E20)</f>
        <v>57000</v>
      </c>
      <c r="G20" s="40">
        <v>0</v>
      </c>
      <c r="H20" s="41">
        <v>-55000</v>
      </c>
      <c r="I20" s="40">
        <f>+F20+H20</f>
        <v>2000</v>
      </c>
    </row>
    <row r="21" spans="1:9" s="42" customFormat="1" ht="12" x14ac:dyDescent="0.2">
      <c r="A21" s="34"/>
      <c r="B21" s="35">
        <v>683</v>
      </c>
      <c r="C21" s="36" t="s">
        <v>27</v>
      </c>
      <c r="D21" s="37"/>
      <c r="E21" s="38"/>
      <c r="F21" s="39">
        <f>SUM(D21:E21)</f>
        <v>0</v>
      </c>
      <c r="G21" s="40"/>
      <c r="H21" s="41"/>
      <c r="I21" s="40">
        <f>+F21+H21</f>
        <v>0</v>
      </c>
    </row>
    <row r="22" spans="1:9" x14ac:dyDescent="0.25">
      <c r="A22" s="153" t="s">
        <v>17</v>
      </c>
      <c r="B22" s="154"/>
      <c r="C22" s="29" t="s">
        <v>31</v>
      </c>
      <c r="D22" s="30">
        <f>SUM(D23:D25)</f>
        <v>9609250</v>
      </c>
      <c r="E22" s="30">
        <f t="shared" ref="E22:I22" si="6">SUM(E23:E25)</f>
        <v>0</v>
      </c>
      <c r="F22" s="31">
        <f t="shared" si="6"/>
        <v>9609250</v>
      </c>
      <c r="G22" s="32">
        <f t="shared" si="6"/>
        <v>4585975.21</v>
      </c>
      <c r="H22" s="33">
        <f t="shared" si="6"/>
        <v>57492.5</v>
      </c>
      <c r="I22" s="32">
        <f t="shared" si="6"/>
        <v>9666742.5</v>
      </c>
    </row>
    <row r="23" spans="1:9" s="42" customFormat="1" ht="12" x14ac:dyDescent="0.2">
      <c r="A23" s="34"/>
      <c r="B23" s="35">
        <v>634</v>
      </c>
      <c r="C23" s="36" t="s">
        <v>32</v>
      </c>
      <c r="D23" s="37"/>
      <c r="E23" s="38"/>
      <c r="F23" s="39">
        <f>SUM(D23:E23)</f>
        <v>0</v>
      </c>
      <c r="G23" s="40"/>
      <c r="H23" s="41"/>
      <c r="I23" s="40">
        <f>+F23+H23</f>
        <v>0</v>
      </c>
    </row>
    <row r="24" spans="1:9" s="42" customFormat="1" ht="24" x14ac:dyDescent="0.2">
      <c r="A24" s="34" t="s">
        <v>33</v>
      </c>
      <c r="B24" s="35">
        <v>636</v>
      </c>
      <c r="C24" s="36" t="s">
        <v>34</v>
      </c>
      <c r="D24" s="37">
        <v>9609250</v>
      </c>
      <c r="E24" s="38"/>
      <c r="F24" s="39">
        <f>SUM(D24:E24)</f>
        <v>9609250</v>
      </c>
      <c r="G24" s="40">
        <v>4585975.21</v>
      </c>
      <c r="H24" s="41">
        <v>57492.5</v>
      </c>
      <c r="I24" s="40">
        <f>+F24+H24</f>
        <v>9666742.5</v>
      </c>
    </row>
    <row r="25" spans="1:9" s="42" customFormat="1" ht="24" x14ac:dyDescent="0.2">
      <c r="A25" s="34"/>
      <c r="B25" s="35">
        <v>639</v>
      </c>
      <c r="C25" s="36" t="s">
        <v>20</v>
      </c>
      <c r="D25" s="37"/>
      <c r="E25" s="38"/>
      <c r="F25" s="39">
        <f>SUM(D25:E25)</f>
        <v>0</v>
      </c>
      <c r="G25" s="40"/>
      <c r="H25" s="41"/>
      <c r="I25" s="40">
        <f>+F25+H25</f>
        <v>0</v>
      </c>
    </row>
    <row r="26" spans="1:9" ht="24.75" x14ac:dyDescent="0.25">
      <c r="A26" s="153" t="s">
        <v>17</v>
      </c>
      <c r="B26" s="154"/>
      <c r="C26" s="29" t="s">
        <v>35</v>
      </c>
      <c r="D26" s="30">
        <f>SUM(D27:D29)</f>
        <v>0</v>
      </c>
      <c r="E26" s="30">
        <f t="shared" ref="E26:I26" si="7">SUM(E27:E29)</f>
        <v>0</v>
      </c>
      <c r="F26" s="31">
        <f t="shared" si="7"/>
        <v>0</v>
      </c>
      <c r="G26" s="32">
        <f t="shared" si="7"/>
        <v>0</v>
      </c>
      <c r="H26" s="33">
        <f t="shared" si="7"/>
        <v>0</v>
      </c>
      <c r="I26" s="32">
        <f t="shared" si="7"/>
        <v>0</v>
      </c>
    </row>
    <row r="27" spans="1:9" s="42" customFormat="1" ht="24" x14ac:dyDescent="0.2">
      <c r="A27" s="34"/>
      <c r="B27" s="35">
        <v>632</v>
      </c>
      <c r="C27" s="36" t="s">
        <v>36</v>
      </c>
      <c r="D27" s="37"/>
      <c r="E27" s="38"/>
      <c r="F27" s="39">
        <f>SUM(D27:E27)</f>
        <v>0</v>
      </c>
      <c r="G27" s="40"/>
      <c r="H27" s="41"/>
      <c r="I27" s="40">
        <f>+F27+H27</f>
        <v>0</v>
      </c>
    </row>
    <row r="28" spans="1:9" s="42" customFormat="1" ht="24" x14ac:dyDescent="0.2">
      <c r="A28" s="34"/>
      <c r="B28" s="35">
        <v>638</v>
      </c>
      <c r="C28" s="36" t="s">
        <v>37</v>
      </c>
      <c r="D28" s="37"/>
      <c r="E28" s="38"/>
      <c r="F28" s="39">
        <f>SUM(D28:E28)</f>
        <v>0</v>
      </c>
      <c r="G28" s="40"/>
      <c r="H28" s="41"/>
      <c r="I28" s="40">
        <f>+F28+H28</f>
        <v>0</v>
      </c>
    </row>
    <row r="29" spans="1:9" s="42" customFormat="1" ht="24" x14ac:dyDescent="0.2">
      <c r="A29" s="34"/>
      <c r="B29" s="35">
        <v>639</v>
      </c>
      <c r="C29" s="36" t="s">
        <v>20</v>
      </c>
      <c r="D29" s="37"/>
      <c r="E29" s="38"/>
      <c r="F29" s="39">
        <f>SUM(D29:E29)</f>
        <v>0</v>
      </c>
      <c r="G29" s="40"/>
      <c r="H29" s="41"/>
      <c r="I29" s="40">
        <f>+F29+H29</f>
        <v>0</v>
      </c>
    </row>
    <row r="30" spans="1:9" x14ac:dyDescent="0.25">
      <c r="A30" s="153" t="s">
        <v>17</v>
      </c>
      <c r="B30" s="154"/>
      <c r="C30" s="29" t="s">
        <v>38</v>
      </c>
      <c r="D30" s="30">
        <f>SUM(D31:D32)</f>
        <v>0</v>
      </c>
      <c r="E30" s="30">
        <f t="shared" ref="E30:I30" si="8">SUM(E31:E32)</f>
        <v>0</v>
      </c>
      <c r="F30" s="31">
        <f t="shared" si="8"/>
        <v>0</v>
      </c>
      <c r="G30" s="32">
        <f t="shared" si="8"/>
        <v>0</v>
      </c>
      <c r="H30" s="33">
        <f t="shared" si="8"/>
        <v>0</v>
      </c>
      <c r="I30" s="32">
        <f t="shared" si="8"/>
        <v>0</v>
      </c>
    </row>
    <row r="31" spans="1:9" s="42" customFormat="1" ht="24" x14ac:dyDescent="0.2">
      <c r="A31" s="34"/>
      <c r="B31" s="35">
        <v>663</v>
      </c>
      <c r="C31" s="36" t="s">
        <v>39</v>
      </c>
      <c r="D31" s="37"/>
      <c r="E31" s="38"/>
      <c r="F31" s="39">
        <f>SUM(D31:E31)</f>
        <v>0</v>
      </c>
      <c r="G31" s="40"/>
      <c r="H31" s="41"/>
      <c r="I31" s="40">
        <f>+F31+H31</f>
        <v>0</v>
      </c>
    </row>
    <row r="32" spans="1:9" s="42" customFormat="1" ht="12" x14ac:dyDescent="0.2">
      <c r="A32" s="34"/>
      <c r="B32" s="35">
        <v>683</v>
      </c>
      <c r="C32" s="36" t="s">
        <v>27</v>
      </c>
      <c r="D32" s="37"/>
      <c r="E32" s="38"/>
      <c r="F32" s="39">
        <f>SUM(D32:E32)</f>
        <v>0</v>
      </c>
      <c r="G32" s="40"/>
      <c r="H32" s="41"/>
      <c r="I32" s="40">
        <f>+F32+H32</f>
        <v>0</v>
      </c>
    </row>
    <row r="33" spans="1:9" ht="24.75" x14ac:dyDescent="0.25">
      <c r="A33" s="153" t="s">
        <v>17</v>
      </c>
      <c r="B33" s="154"/>
      <c r="C33" s="29" t="s">
        <v>40</v>
      </c>
      <c r="D33" s="30">
        <f>SUM(D34:D35)</f>
        <v>660</v>
      </c>
      <c r="E33" s="30">
        <f t="shared" ref="E33:I33" si="9">SUM(E34:E35)</f>
        <v>0</v>
      </c>
      <c r="F33" s="31">
        <f t="shared" si="9"/>
        <v>660</v>
      </c>
      <c r="G33" s="32">
        <f t="shared" si="9"/>
        <v>4414.3900000000003</v>
      </c>
      <c r="H33" s="33">
        <f t="shared" si="9"/>
        <v>3754.39</v>
      </c>
      <c r="I33" s="32">
        <f t="shared" si="9"/>
        <v>4414.3899999999994</v>
      </c>
    </row>
    <row r="34" spans="1:9" s="42" customFormat="1" ht="12" x14ac:dyDescent="0.2">
      <c r="A34" s="34" t="s">
        <v>41</v>
      </c>
      <c r="B34" s="35">
        <v>721</v>
      </c>
      <c r="C34" s="36" t="s">
        <v>42</v>
      </c>
      <c r="D34" s="37">
        <v>660</v>
      </c>
      <c r="E34" s="38"/>
      <c r="F34" s="39">
        <f>SUM(D34:E34)</f>
        <v>660</v>
      </c>
      <c r="G34" s="40">
        <v>4414.3900000000003</v>
      </c>
      <c r="H34" s="41">
        <v>3754.39</v>
      </c>
      <c r="I34" s="40">
        <f>+F34+H34</f>
        <v>4414.3899999999994</v>
      </c>
    </row>
    <row r="35" spans="1:9" s="42" customFormat="1" ht="12" x14ac:dyDescent="0.2">
      <c r="A35" s="51"/>
      <c r="B35" s="52">
        <v>722</v>
      </c>
      <c r="C35" s="53" t="s">
        <v>43</v>
      </c>
      <c r="D35" s="54"/>
      <c r="E35" s="55"/>
      <c r="F35" s="56">
        <f>SUM(D35:E35)</f>
        <v>0</v>
      </c>
      <c r="G35" s="57"/>
      <c r="H35" s="58"/>
      <c r="I35" s="57">
        <f>+F35+H35</f>
        <v>0</v>
      </c>
    </row>
    <row r="36" spans="1:9" s="42" customFormat="1" ht="12" x14ac:dyDescent="0.2">
      <c r="A36" s="59"/>
      <c r="B36" s="60"/>
      <c r="C36" s="59"/>
      <c r="D36" s="61"/>
      <c r="E36" s="61"/>
      <c r="F36" s="61"/>
      <c r="G36" s="61"/>
      <c r="H36" s="61"/>
      <c r="I36" s="62"/>
    </row>
    <row r="37" spans="1:9" s="10" customFormat="1" ht="36" x14ac:dyDescent="0.25">
      <c r="A37" s="4" t="s">
        <v>2</v>
      </c>
      <c r="B37" s="5" t="s">
        <v>3</v>
      </c>
      <c r="C37" s="6" t="s">
        <v>44</v>
      </c>
      <c r="D37" s="5" t="str">
        <f t="shared" ref="D37:I37" si="10">+D5</f>
        <v>PLAN 2021.</v>
      </c>
      <c r="E37" s="5" t="str">
        <f t="shared" si="10"/>
        <v>Iznos promjene</v>
      </c>
      <c r="F37" s="7" t="str">
        <f t="shared" si="10"/>
        <v>1. REBALANS 2021.</v>
      </c>
      <c r="G37" s="63" t="str">
        <f t="shared" si="10"/>
        <v>Izvršenje proračuna do 30.6.2021.</v>
      </c>
      <c r="H37" s="64" t="str">
        <f t="shared" si="10"/>
        <v>Iznos promjene</v>
      </c>
      <c r="I37" s="8" t="str">
        <f t="shared" si="10"/>
        <v>2. REBALANS 2021.</v>
      </c>
    </row>
    <row r="38" spans="1:9" x14ac:dyDescent="0.25">
      <c r="A38" s="65">
        <v>1</v>
      </c>
      <c r="B38" s="66">
        <v>2</v>
      </c>
      <c r="C38" s="66">
        <v>3</v>
      </c>
      <c r="D38" s="66">
        <v>4</v>
      </c>
      <c r="E38" s="66">
        <v>5</v>
      </c>
      <c r="F38" s="67" t="s">
        <v>10</v>
      </c>
      <c r="G38" s="68">
        <v>5</v>
      </c>
      <c r="H38" s="65">
        <v>7</v>
      </c>
      <c r="I38" s="16" t="s">
        <v>45</v>
      </c>
    </row>
    <row r="39" spans="1:9" ht="24.75" x14ac:dyDescent="0.25">
      <c r="A39" s="69" t="s">
        <v>12</v>
      </c>
      <c r="B39" s="174" t="str">
        <f>+B3</f>
        <v>SŠ TEHNIČKA I INDUSTRIJSKA ŠKOLA RUĐERA BOŠKOVIĆA, SINJ</v>
      </c>
      <c r="C39" s="174"/>
      <c r="D39" s="70">
        <f>SUM(D40)</f>
        <v>11412271.119999999</v>
      </c>
      <c r="E39" s="70">
        <f t="shared" ref="E39:I41" si="11">SUM(E40)</f>
        <v>0</v>
      </c>
      <c r="F39" s="71">
        <f t="shared" si="11"/>
        <v>11412271.119999999</v>
      </c>
      <c r="G39" s="72">
        <f t="shared" si="11"/>
        <v>4957652.5999999996</v>
      </c>
      <c r="H39" s="73">
        <f t="shared" si="11"/>
        <v>150889.33000000002</v>
      </c>
      <c r="I39" s="74">
        <f t="shared" si="11"/>
        <v>11563160.449999999</v>
      </c>
    </row>
    <row r="40" spans="1:9" ht="24.75" x14ac:dyDescent="0.25">
      <c r="A40" s="170" t="s">
        <v>46</v>
      </c>
      <c r="B40" s="171"/>
      <c r="C40" s="24" t="s">
        <v>47</v>
      </c>
      <c r="D40" s="25">
        <f>SUM(D41)</f>
        <v>11412271.119999999</v>
      </c>
      <c r="E40" s="25">
        <f t="shared" si="11"/>
        <v>0</v>
      </c>
      <c r="F40" s="26">
        <f t="shared" si="11"/>
        <v>11412271.119999999</v>
      </c>
      <c r="G40" s="75">
        <f t="shared" si="11"/>
        <v>4957652.5999999996</v>
      </c>
      <c r="H40" s="76">
        <f t="shared" si="11"/>
        <v>150889.33000000002</v>
      </c>
      <c r="I40" s="27">
        <f t="shared" si="11"/>
        <v>11563160.449999999</v>
      </c>
    </row>
    <row r="41" spans="1:9" x14ac:dyDescent="0.25">
      <c r="A41" s="170" t="s">
        <v>48</v>
      </c>
      <c r="B41" s="171"/>
      <c r="C41" s="24" t="s">
        <v>49</v>
      </c>
      <c r="D41" s="25">
        <f>SUM(D42)</f>
        <v>11412271.119999999</v>
      </c>
      <c r="E41" s="25">
        <f t="shared" si="11"/>
        <v>0</v>
      </c>
      <c r="F41" s="25">
        <f t="shared" si="11"/>
        <v>11412271.119999999</v>
      </c>
      <c r="G41" s="28">
        <f t="shared" si="11"/>
        <v>4957652.5999999996</v>
      </c>
      <c r="H41" s="76">
        <f t="shared" si="11"/>
        <v>150889.33000000002</v>
      </c>
      <c r="I41" s="27">
        <f t="shared" si="11"/>
        <v>11563160.449999999</v>
      </c>
    </row>
    <row r="42" spans="1:9" x14ac:dyDescent="0.25">
      <c r="A42" s="172" t="s">
        <v>50</v>
      </c>
      <c r="B42" s="173"/>
      <c r="C42" s="77" t="s">
        <v>51</v>
      </c>
      <c r="D42" s="78">
        <f>SUM(D43,D114,D139,D305,D242,D296,D317,D349,D382,D420,D457,D494,D497,D507,D520,D533,D540,D584,D595,D616,D636,D656,D679,D702,D724,D744,D764,D789,D811,D826,D848,D861,D883,D293,D311)</f>
        <v>11412271.119999999</v>
      </c>
      <c r="E42" s="78">
        <f t="shared" ref="E42:I42" si="12">SUM(E43,E114,E139,E305,E242,E296,E317,E349,E382,E420,E457,E494,E497,E507,E520,E533,E540,E584,E595,E616,E636,E656,E679,E702,E724,E744,E764,E789,E811,E826,E848,E861,E883,E293,E311)</f>
        <v>0</v>
      </c>
      <c r="F42" s="78">
        <f t="shared" si="12"/>
        <v>11412271.119999999</v>
      </c>
      <c r="G42" s="78">
        <f t="shared" si="12"/>
        <v>4957652.5999999996</v>
      </c>
      <c r="H42" s="78">
        <f t="shared" si="12"/>
        <v>150889.33000000002</v>
      </c>
      <c r="I42" s="78">
        <f t="shared" si="12"/>
        <v>11563160.449999999</v>
      </c>
    </row>
    <row r="43" spans="1:9" ht="15" customHeight="1" x14ac:dyDescent="0.25">
      <c r="A43" s="162" t="s">
        <v>52</v>
      </c>
      <c r="B43" s="163"/>
      <c r="C43" s="79" t="s">
        <v>53</v>
      </c>
      <c r="D43" s="80">
        <f>SUM(D44,D57,D64,D77,D90,D102)</f>
        <v>10538065</v>
      </c>
      <c r="E43" s="80">
        <f t="shared" ref="E43:I43" si="13">SUM(E44,E57,E64,E77,E90,E102)</f>
        <v>0</v>
      </c>
      <c r="F43" s="81">
        <f t="shared" si="13"/>
        <v>10538065</v>
      </c>
      <c r="G43" s="82">
        <f t="shared" si="13"/>
        <v>4901980.3499999996</v>
      </c>
      <c r="H43" s="83">
        <f t="shared" si="13"/>
        <v>49557.5</v>
      </c>
      <c r="I43" s="84">
        <f t="shared" si="13"/>
        <v>10587622.5</v>
      </c>
    </row>
    <row r="44" spans="1:9" ht="15" customHeight="1" x14ac:dyDescent="0.25">
      <c r="A44" s="153" t="s">
        <v>17</v>
      </c>
      <c r="B44" s="154"/>
      <c r="C44" s="29" t="s">
        <v>18</v>
      </c>
      <c r="D44" s="30">
        <f>SUM(D45:D56)</f>
        <v>0</v>
      </c>
      <c r="E44" s="30">
        <f t="shared" ref="E44:I44" si="14">SUM(E45:E56)</f>
        <v>0</v>
      </c>
      <c r="F44" s="31">
        <f t="shared" si="14"/>
        <v>0</v>
      </c>
      <c r="G44" s="85">
        <f t="shared" si="14"/>
        <v>0</v>
      </c>
      <c r="H44" s="86">
        <f t="shared" si="14"/>
        <v>3500</v>
      </c>
      <c r="I44" s="32">
        <f t="shared" si="14"/>
        <v>3500</v>
      </c>
    </row>
    <row r="45" spans="1:9" x14ac:dyDescent="0.25">
      <c r="A45" s="34"/>
      <c r="B45" s="35">
        <v>311</v>
      </c>
      <c r="C45" s="36" t="s">
        <v>54</v>
      </c>
      <c r="D45" s="37"/>
      <c r="E45" s="38"/>
      <c r="F45" s="39">
        <f t="shared" ref="F45:F56" si="15">SUM(D45:E45)</f>
        <v>0</v>
      </c>
      <c r="G45" s="87"/>
      <c r="H45" s="88"/>
      <c r="I45" s="40">
        <f>+F45+H45</f>
        <v>0</v>
      </c>
    </row>
    <row r="46" spans="1:9" x14ac:dyDescent="0.25">
      <c r="A46" s="34"/>
      <c r="B46" s="35">
        <v>312</v>
      </c>
      <c r="C46" s="36" t="s">
        <v>55</v>
      </c>
      <c r="D46" s="37"/>
      <c r="E46" s="38"/>
      <c r="F46" s="39">
        <f t="shared" si="15"/>
        <v>0</v>
      </c>
      <c r="G46" s="87"/>
      <c r="H46" s="88"/>
      <c r="I46" s="40">
        <f t="shared" ref="I46:I56" si="16">+F46+H46</f>
        <v>0</v>
      </c>
    </row>
    <row r="47" spans="1:9" x14ac:dyDescent="0.25">
      <c r="A47" s="34"/>
      <c r="B47" s="35">
        <v>313</v>
      </c>
      <c r="C47" s="36" t="s">
        <v>56</v>
      </c>
      <c r="D47" s="37"/>
      <c r="E47" s="38"/>
      <c r="F47" s="39">
        <f t="shared" si="15"/>
        <v>0</v>
      </c>
      <c r="G47" s="87"/>
      <c r="H47" s="88"/>
      <c r="I47" s="40">
        <f t="shared" si="16"/>
        <v>0</v>
      </c>
    </row>
    <row r="48" spans="1:9" x14ac:dyDescent="0.25">
      <c r="A48" s="34"/>
      <c r="B48" s="35">
        <v>321</v>
      </c>
      <c r="C48" s="36" t="s">
        <v>57</v>
      </c>
      <c r="D48" s="37"/>
      <c r="E48" s="38"/>
      <c r="F48" s="39">
        <f t="shared" si="15"/>
        <v>0</v>
      </c>
      <c r="G48" s="87"/>
      <c r="H48" s="88">
        <v>500</v>
      </c>
      <c r="I48" s="40">
        <f t="shared" si="16"/>
        <v>500</v>
      </c>
    </row>
    <row r="49" spans="1:10" s="42" customFormat="1" ht="12" x14ac:dyDescent="0.2">
      <c r="A49" s="34"/>
      <c r="B49" s="35">
        <v>322</v>
      </c>
      <c r="C49" s="36" t="s">
        <v>58</v>
      </c>
      <c r="D49" s="37"/>
      <c r="E49" s="38"/>
      <c r="F49" s="39">
        <f t="shared" si="15"/>
        <v>0</v>
      </c>
      <c r="G49" s="87"/>
      <c r="H49" s="88">
        <v>1000</v>
      </c>
      <c r="I49" s="40">
        <f t="shared" si="16"/>
        <v>1000</v>
      </c>
    </row>
    <row r="50" spans="1:10" s="42" customFormat="1" ht="12" x14ac:dyDescent="0.2">
      <c r="A50" s="34"/>
      <c r="B50" s="35">
        <v>323</v>
      </c>
      <c r="C50" s="36" t="s">
        <v>59</v>
      </c>
      <c r="D50" s="37"/>
      <c r="E50" s="38"/>
      <c r="F50" s="39">
        <f t="shared" si="15"/>
        <v>0</v>
      </c>
      <c r="G50" s="87"/>
      <c r="H50" s="88">
        <v>0</v>
      </c>
      <c r="I50" s="40">
        <f t="shared" si="16"/>
        <v>0</v>
      </c>
    </row>
    <row r="51" spans="1:10" s="42" customFormat="1" ht="24" x14ac:dyDescent="0.2">
      <c r="A51" s="34"/>
      <c r="B51" s="35">
        <v>324</v>
      </c>
      <c r="C51" s="36" t="s">
        <v>60</v>
      </c>
      <c r="D51" s="37"/>
      <c r="E51" s="38"/>
      <c r="F51" s="39">
        <f t="shared" si="15"/>
        <v>0</v>
      </c>
      <c r="G51" s="87"/>
      <c r="H51" s="88"/>
      <c r="I51" s="40">
        <f t="shared" si="16"/>
        <v>0</v>
      </c>
    </row>
    <row r="52" spans="1:10" s="42" customFormat="1" ht="12" x14ac:dyDescent="0.2">
      <c r="A52" s="34"/>
      <c r="B52" s="35">
        <v>329</v>
      </c>
      <c r="C52" s="36" t="s">
        <v>61</v>
      </c>
      <c r="D52" s="37"/>
      <c r="E52" s="38"/>
      <c r="F52" s="39">
        <f t="shared" si="15"/>
        <v>0</v>
      </c>
      <c r="G52" s="87"/>
      <c r="H52" s="88">
        <v>2000</v>
      </c>
      <c r="I52" s="40">
        <f t="shared" si="16"/>
        <v>2000</v>
      </c>
    </row>
    <row r="53" spans="1:10" s="42" customFormat="1" ht="12" x14ac:dyDescent="0.2">
      <c r="A53" s="34"/>
      <c r="B53" s="35">
        <v>343</v>
      </c>
      <c r="C53" s="36" t="s">
        <v>62</v>
      </c>
      <c r="D53" s="37"/>
      <c r="E53" s="38"/>
      <c r="F53" s="39">
        <f t="shared" si="15"/>
        <v>0</v>
      </c>
      <c r="G53" s="87"/>
      <c r="H53" s="88"/>
      <c r="I53" s="40">
        <f t="shared" si="16"/>
        <v>0</v>
      </c>
    </row>
    <row r="54" spans="1:10" s="42" customFormat="1" ht="24" x14ac:dyDescent="0.2">
      <c r="A54" s="34"/>
      <c r="B54" s="35">
        <v>372</v>
      </c>
      <c r="C54" s="36" t="s">
        <v>63</v>
      </c>
      <c r="D54" s="37"/>
      <c r="E54" s="38"/>
      <c r="F54" s="39">
        <f t="shared" si="15"/>
        <v>0</v>
      </c>
      <c r="G54" s="87"/>
      <c r="H54" s="88"/>
      <c r="I54" s="40">
        <f t="shared" si="16"/>
        <v>0</v>
      </c>
    </row>
    <row r="55" spans="1:10" s="42" customFormat="1" ht="12" x14ac:dyDescent="0.2">
      <c r="A55" s="34"/>
      <c r="B55" s="35">
        <v>381</v>
      </c>
      <c r="C55" s="36" t="s">
        <v>64</v>
      </c>
      <c r="D55" s="37"/>
      <c r="E55" s="38"/>
      <c r="F55" s="39">
        <f t="shared" si="15"/>
        <v>0</v>
      </c>
      <c r="G55" s="87"/>
      <c r="H55" s="88"/>
      <c r="I55" s="40">
        <f t="shared" si="16"/>
        <v>0</v>
      </c>
    </row>
    <row r="56" spans="1:10" s="42" customFormat="1" ht="12" x14ac:dyDescent="0.2">
      <c r="A56" s="34"/>
      <c r="B56" s="35">
        <v>383</v>
      </c>
      <c r="C56" s="36" t="s">
        <v>65</v>
      </c>
      <c r="D56" s="37"/>
      <c r="E56" s="38"/>
      <c r="F56" s="39">
        <f t="shared" si="15"/>
        <v>0</v>
      </c>
      <c r="G56" s="87"/>
      <c r="H56" s="88"/>
      <c r="I56" s="40">
        <f t="shared" si="16"/>
        <v>0</v>
      </c>
    </row>
    <row r="57" spans="1:10" s="42" customFormat="1" ht="24" x14ac:dyDescent="0.2">
      <c r="A57" s="160" t="s">
        <v>17</v>
      </c>
      <c r="B57" s="161"/>
      <c r="C57" s="89" t="s">
        <v>66</v>
      </c>
      <c r="D57" s="90">
        <f>SUM(D58:D63)</f>
        <v>938815</v>
      </c>
      <c r="E57" s="90">
        <f t="shared" ref="E57:I57" si="17">SUM(E58:E63)</f>
        <v>0</v>
      </c>
      <c r="F57" s="91">
        <f t="shared" si="17"/>
        <v>938815</v>
      </c>
      <c r="G57" s="92">
        <f t="shared" si="17"/>
        <v>345567.63999999996</v>
      </c>
      <c r="H57" s="93">
        <f t="shared" si="17"/>
        <v>45065</v>
      </c>
      <c r="I57" s="94">
        <f t="shared" si="17"/>
        <v>983880</v>
      </c>
    </row>
    <row r="58" spans="1:10" ht="22.5" customHeight="1" x14ac:dyDescent="0.25">
      <c r="A58" s="34" t="s">
        <v>67</v>
      </c>
      <c r="B58" s="35">
        <v>321</v>
      </c>
      <c r="C58" s="36" t="s">
        <v>57</v>
      </c>
      <c r="D58" s="37">
        <v>258500</v>
      </c>
      <c r="E58" s="38"/>
      <c r="F58" s="39">
        <f t="shared" ref="F58:F63" si="18">SUM(D58:E58)</f>
        <v>258500</v>
      </c>
      <c r="G58" s="87">
        <v>99032.52</v>
      </c>
      <c r="H58" s="88">
        <v>-21255</v>
      </c>
      <c r="I58" s="40">
        <f>+F58+H58</f>
        <v>237245</v>
      </c>
      <c r="J58" s="95"/>
    </row>
    <row r="59" spans="1:10" s="42" customFormat="1" ht="12" x14ac:dyDescent="0.2">
      <c r="A59" s="34" t="s">
        <v>68</v>
      </c>
      <c r="B59" s="35">
        <v>322</v>
      </c>
      <c r="C59" s="36" t="s">
        <v>58</v>
      </c>
      <c r="D59" s="37">
        <v>373500</v>
      </c>
      <c r="E59" s="38"/>
      <c r="F59" s="39">
        <f t="shared" si="18"/>
        <v>373500</v>
      </c>
      <c r="G59" s="87">
        <v>191639.41</v>
      </c>
      <c r="H59" s="88">
        <v>153672</v>
      </c>
      <c r="I59" s="40">
        <f t="shared" ref="I59:I63" si="19">+F59+H59</f>
        <v>527172</v>
      </c>
    </row>
    <row r="60" spans="1:10" s="42" customFormat="1" ht="12" x14ac:dyDescent="0.2">
      <c r="A60" s="34" t="s">
        <v>69</v>
      </c>
      <c r="B60" s="35">
        <v>323</v>
      </c>
      <c r="C60" s="36" t="s">
        <v>59</v>
      </c>
      <c r="D60" s="37">
        <v>294815</v>
      </c>
      <c r="E60" s="38"/>
      <c r="F60" s="39">
        <f t="shared" si="18"/>
        <v>294815</v>
      </c>
      <c r="G60" s="87">
        <v>48851.03</v>
      </c>
      <c r="H60" s="88">
        <v>-92198</v>
      </c>
      <c r="I60" s="40">
        <f t="shared" si="19"/>
        <v>202617</v>
      </c>
    </row>
    <row r="61" spans="1:10" s="42" customFormat="1" ht="24" x14ac:dyDescent="0.2">
      <c r="A61" s="34"/>
      <c r="B61" s="35">
        <v>324</v>
      </c>
      <c r="C61" s="36" t="s">
        <v>60</v>
      </c>
      <c r="D61" s="37"/>
      <c r="E61" s="38"/>
      <c r="F61" s="39">
        <f t="shared" si="18"/>
        <v>0</v>
      </c>
      <c r="G61" s="87"/>
      <c r="H61" s="88"/>
      <c r="I61" s="40">
        <f t="shared" si="19"/>
        <v>0</v>
      </c>
    </row>
    <row r="62" spans="1:10" s="42" customFormat="1" ht="12" x14ac:dyDescent="0.2">
      <c r="A62" s="34" t="s">
        <v>70</v>
      </c>
      <c r="B62" s="35">
        <v>329</v>
      </c>
      <c r="C62" s="36" t="s">
        <v>61</v>
      </c>
      <c r="D62" s="37">
        <v>7000</v>
      </c>
      <c r="E62" s="38"/>
      <c r="F62" s="39">
        <f t="shared" si="18"/>
        <v>7000</v>
      </c>
      <c r="G62" s="87">
        <v>4539.47</v>
      </c>
      <c r="H62" s="88">
        <v>5846</v>
      </c>
      <c r="I62" s="40">
        <f t="shared" si="19"/>
        <v>12846</v>
      </c>
    </row>
    <row r="63" spans="1:10" s="42" customFormat="1" ht="12" x14ac:dyDescent="0.2">
      <c r="A63" s="34" t="s">
        <v>71</v>
      </c>
      <c r="B63" s="35">
        <v>343</v>
      </c>
      <c r="C63" s="36" t="s">
        <v>62</v>
      </c>
      <c r="D63" s="37">
        <v>5000</v>
      </c>
      <c r="E63" s="38"/>
      <c r="F63" s="39">
        <f t="shared" si="18"/>
        <v>5000</v>
      </c>
      <c r="G63" s="87">
        <v>1505.21</v>
      </c>
      <c r="H63" s="88">
        <v>-1000</v>
      </c>
      <c r="I63" s="40">
        <f t="shared" si="19"/>
        <v>4000</v>
      </c>
    </row>
    <row r="64" spans="1:10" s="42" customFormat="1" ht="24" x14ac:dyDescent="0.2">
      <c r="A64" s="153" t="s">
        <v>17</v>
      </c>
      <c r="B64" s="154"/>
      <c r="C64" s="29" t="s">
        <v>72</v>
      </c>
      <c r="D64" s="30">
        <f>SUM(D65:D76)</f>
        <v>0</v>
      </c>
      <c r="E64" s="30">
        <f t="shared" ref="E64:I64" si="20">SUM(E65:E76)</f>
        <v>0</v>
      </c>
      <c r="F64" s="31">
        <f t="shared" si="20"/>
        <v>0</v>
      </c>
      <c r="G64" s="85">
        <f t="shared" si="20"/>
        <v>0</v>
      </c>
      <c r="H64" s="86">
        <f t="shared" si="20"/>
        <v>0</v>
      </c>
      <c r="I64" s="32">
        <f t="shared" si="20"/>
        <v>0</v>
      </c>
    </row>
    <row r="65" spans="1:11" ht="26.25" customHeight="1" x14ac:dyDescent="0.25">
      <c r="A65" s="34"/>
      <c r="B65" s="35">
        <v>311</v>
      </c>
      <c r="C65" s="36" t="s">
        <v>54</v>
      </c>
      <c r="D65" s="37"/>
      <c r="E65" s="38"/>
      <c r="F65" s="39">
        <f t="shared" ref="F65:F76" si="21">SUM(D65:E65)</f>
        <v>0</v>
      </c>
      <c r="G65" s="87"/>
      <c r="H65" s="88"/>
      <c r="I65" s="40">
        <f>+F65+H65</f>
        <v>0</v>
      </c>
      <c r="K65" s="42"/>
    </row>
    <row r="66" spans="1:11" s="42" customFormat="1" ht="12" x14ac:dyDescent="0.2">
      <c r="A66" s="34"/>
      <c r="B66" s="35">
        <v>312</v>
      </c>
      <c r="C66" s="36" t="s">
        <v>55</v>
      </c>
      <c r="D66" s="37"/>
      <c r="E66" s="38"/>
      <c r="F66" s="39">
        <f t="shared" si="21"/>
        <v>0</v>
      </c>
      <c r="G66" s="87"/>
      <c r="H66" s="88"/>
      <c r="I66" s="40">
        <f t="shared" ref="I66:I76" si="22">+F66+H66</f>
        <v>0</v>
      </c>
    </row>
    <row r="67" spans="1:11" s="42" customFormat="1" ht="12" x14ac:dyDescent="0.2">
      <c r="A67" s="34"/>
      <c r="B67" s="35">
        <v>313</v>
      </c>
      <c r="C67" s="36" t="s">
        <v>56</v>
      </c>
      <c r="D67" s="37"/>
      <c r="E67" s="38"/>
      <c r="F67" s="39">
        <f t="shared" si="21"/>
        <v>0</v>
      </c>
      <c r="G67" s="87"/>
      <c r="H67" s="88"/>
      <c r="I67" s="40">
        <f t="shared" si="22"/>
        <v>0</v>
      </c>
    </row>
    <row r="68" spans="1:11" s="42" customFormat="1" ht="12" x14ac:dyDescent="0.2">
      <c r="A68" s="34"/>
      <c r="B68" s="35">
        <v>321</v>
      </c>
      <c r="C68" s="36" t="s">
        <v>57</v>
      </c>
      <c r="D68" s="37"/>
      <c r="E68" s="38"/>
      <c r="F68" s="39">
        <f t="shared" si="21"/>
        <v>0</v>
      </c>
      <c r="G68" s="87"/>
      <c r="H68" s="88"/>
      <c r="I68" s="40">
        <f t="shared" si="22"/>
        <v>0</v>
      </c>
    </row>
    <row r="69" spans="1:11" s="42" customFormat="1" ht="12" x14ac:dyDescent="0.2">
      <c r="A69" s="34"/>
      <c r="B69" s="35">
        <v>322</v>
      </c>
      <c r="C69" s="36" t="s">
        <v>58</v>
      </c>
      <c r="D69" s="37"/>
      <c r="E69" s="38"/>
      <c r="F69" s="39">
        <f t="shared" si="21"/>
        <v>0</v>
      </c>
      <c r="G69" s="87"/>
      <c r="H69" s="88"/>
      <c r="I69" s="40">
        <f t="shared" si="22"/>
        <v>0</v>
      </c>
    </row>
    <row r="70" spans="1:11" s="42" customFormat="1" ht="12" x14ac:dyDescent="0.2">
      <c r="A70" s="34"/>
      <c r="B70" s="35">
        <v>323</v>
      </c>
      <c r="C70" s="36" t="s">
        <v>59</v>
      </c>
      <c r="D70" s="37"/>
      <c r="E70" s="38"/>
      <c r="F70" s="39">
        <f t="shared" si="21"/>
        <v>0</v>
      </c>
      <c r="G70" s="87"/>
      <c r="H70" s="88"/>
      <c r="I70" s="40">
        <f t="shared" si="22"/>
        <v>0</v>
      </c>
    </row>
    <row r="71" spans="1:11" s="42" customFormat="1" ht="24" x14ac:dyDescent="0.2">
      <c r="A71" s="34"/>
      <c r="B71" s="35">
        <v>324</v>
      </c>
      <c r="C71" s="36" t="s">
        <v>60</v>
      </c>
      <c r="D71" s="37"/>
      <c r="E71" s="38"/>
      <c r="F71" s="39">
        <f t="shared" si="21"/>
        <v>0</v>
      </c>
      <c r="G71" s="87"/>
      <c r="H71" s="88"/>
      <c r="I71" s="40">
        <f t="shared" si="22"/>
        <v>0</v>
      </c>
    </row>
    <row r="72" spans="1:11" s="42" customFormat="1" ht="12" x14ac:dyDescent="0.2">
      <c r="A72" s="34"/>
      <c r="B72" s="35">
        <v>329</v>
      </c>
      <c r="C72" s="36" t="s">
        <v>61</v>
      </c>
      <c r="D72" s="37"/>
      <c r="E72" s="38"/>
      <c r="F72" s="39">
        <f t="shared" si="21"/>
        <v>0</v>
      </c>
      <c r="G72" s="87"/>
      <c r="H72" s="88"/>
      <c r="I72" s="40">
        <f t="shared" si="22"/>
        <v>0</v>
      </c>
    </row>
    <row r="73" spans="1:11" s="42" customFormat="1" ht="12" x14ac:dyDescent="0.2">
      <c r="A73" s="34"/>
      <c r="B73" s="35">
        <v>343</v>
      </c>
      <c r="C73" s="36" t="s">
        <v>62</v>
      </c>
      <c r="D73" s="37"/>
      <c r="E73" s="38"/>
      <c r="F73" s="39">
        <f t="shared" si="21"/>
        <v>0</v>
      </c>
      <c r="G73" s="87"/>
      <c r="H73" s="88"/>
      <c r="I73" s="40">
        <f t="shared" si="22"/>
        <v>0</v>
      </c>
    </row>
    <row r="74" spans="1:11" s="42" customFormat="1" ht="24" x14ac:dyDescent="0.2">
      <c r="A74" s="34"/>
      <c r="B74" s="35">
        <v>372</v>
      </c>
      <c r="C74" s="36" t="s">
        <v>63</v>
      </c>
      <c r="D74" s="37"/>
      <c r="E74" s="38"/>
      <c r="F74" s="39">
        <f t="shared" si="21"/>
        <v>0</v>
      </c>
      <c r="G74" s="87"/>
      <c r="H74" s="88"/>
      <c r="I74" s="40">
        <f t="shared" si="22"/>
        <v>0</v>
      </c>
    </row>
    <row r="75" spans="1:11" s="42" customFormat="1" ht="12" x14ac:dyDescent="0.2">
      <c r="A75" s="34"/>
      <c r="B75" s="35">
        <v>381</v>
      </c>
      <c r="C75" s="36" t="s">
        <v>64</v>
      </c>
      <c r="D75" s="37"/>
      <c r="E75" s="38"/>
      <c r="F75" s="39">
        <f t="shared" si="21"/>
        <v>0</v>
      </c>
      <c r="G75" s="87"/>
      <c r="H75" s="88"/>
      <c r="I75" s="40">
        <f t="shared" si="22"/>
        <v>0</v>
      </c>
    </row>
    <row r="76" spans="1:11" s="42" customFormat="1" ht="12" x14ac:dyDescent="0.2">
      <c r="A76" s="34"/>
      <c r="B76" s="35">
        <v>383</v>
      </c>
      <c r="C76" s="36" t="s">
        <v>65</v>
      </c>
      <c r="D76" s="37"/>
      <c r="E76" s="38"/>
      <c r="F76" s="39">
        <f t="shared" si="21"/>
        <v>0</v>
      </c>
      <c r="G76" s="87"/>
      <c r="H76" s="88"/>
      <c r="I76" s="40">
        <f t="shared" si="22"/>
        <v>0</v>
      </c>
    </row>
    <row r="77" spans="1:11" s="42" customFormat="1" ht="24" x14ac:dyDescent="0.2">
      <c r="A77" s="153" t="s">
        <v>17</v>
      </c>
      <c r="B77" s="154"/>
      <c r="C77" s="29" t="s">
        <v>28</v>
      </c>
      <c r="D77" s="30">
        <f>SUM(D78:D89)</f>
        <v>0</v>
      </c>
      <c r="E77" s="30">
        <f t="shared" ref="E77:I77" si="23">SUM(E78:E89)</f>
        <v>0</v>
      </c>
      <c r="F77" s="31">
        <f t="shared" si="23"/>
        <v>0</v>
      </c>
      <c r="G77" s="85">
        <f t="shared" si="23"/>
        <v>0</v>
      </c>
      <c r="H77" s="86">
        <f t="shared" si="23"/>
        <v>0</v>
      </c>
      <c r="I77" s="32">
        <f t="shared" si="23"/>
        <v>0</v>
      </c>
    </row>
    <row r="78" spans="1:11" x14ac:dyDescent="0.25">
      <c r="A78" s="34"/>
      <c r="B78" s="35">
        <v>311</v>
      </c>
      <c r="C78" s="36" t="s">
        <v>54</v>
      </c>
      <c r="D78" s="37"/>
      <c r="E78" s="38"/>
      <c r="F78" s="39">
        <f t="shared" ref="F78:F88" si="24">SUM(D78:E78)</f>
        <v>0</v>
      </c>
      <c r="G78" s="87"/>
      <c r="H78" s="88"/>
      <c r="I78" s="40">
        <f>+F78+H78</f>
        <v>0</v>
      </c>
    </row>
    <row r="79" spans="1:11" s="42" customFormat="1" ht="12" x14ac:dyDescent="0.2">
      <c r="A79" s="34"/>
      <c r="B79" s="35">
        <v>312</v>
      </c>
      <c r="C79" s="36" t="s">
        <v>55</v>
      </c>
      <c r="D79" s="37"/>
      <c r="E79" s="38"/>
      <c r="F79" s="39">
        <f t="shared" si="24"/>
        <v>0</v>
      </c>
      <c r="G79" s="87"/>
      <c r="H79" s="88"/>
      <c r="I79" s="40">
        <f t="shared" ref="I79:I88" si="25">+F79+H79</f>
        <v>0</v>
      </c>
    </row>
    <row r="80" spans="1:11" s="42" customFormat="1" ht="12" x14ac:dyDescent="0.2">
      <c r="A80" s="34"/>
      <c r="B80" s="35">
        <v>313</v>
      </c>
      <c r="C80" s="36" t="s">
        <v>56</v>
      </c>
      <c r="D80" s="37"/>
      <c r="E80" s="38"/>
      <c r="F80" s="39">
        <f t="shared" si="24"/>
        <v>0</v>
      </c>
      <c r="G80" s="87"/>
      <c r="H80" s="88"/>
      <c r="I80" s="40">
        <f t="shared" si="25"/>
        <v>0</v>
      </c>
    </row>
    <row r="81" spans="1:9" s="42" customFormat="1" ht="12" x14ac:dyDescent="0.2">
      <c r="A81" s="34"/>
      <c r="B81" s="35">
        <v>321</v>
      </c>
      <c r="C81" s="36" t="s">
        <v>57</v>
      </c>
      <c r="D81" s="37"/>
      <c r="E81" s="38"/>
      <c r="F81" s="39">
        <f t="shared" si="24"/>
        <v>0</v>
      </c>
      <c r="G81" s="87"/>
      <c r="H81" s="88"/>
      <c r="I81" s="40">
        <f t="shared" si="25"/>
        <v>0</v>
      </c>
    </row>
    <row r="82" spans="1:9" s="42" customFormat="1" ht="12" x14ac:dyDescent="0.2">
      <c r="A82" s="34"/>
      <c r="B82" s="35">
        <v>322</v>
      </c>
      <c r="C82" s="36" t="s">
        <v>58</v>
      </c>
      <c r="D82" s="37"/>
      <c r="E82" s="38"/>
      <c r="F82" s="39">
        <f t="shared" si="24"/>
        <v>0</v>
      </c>
      <c r="G82" s="87"/>
      <c r="H82" s="88"/>
      <c r="I82" s="40">
        <f t="shared" si="25"/>
        <v>0</v>
      </c>
    </row>
    <row r="83" spans="1:9" s="42" customFormat="1" ht="12" x14ac:dyDescent="0.2">
      <c r="A83" s="34"/>
      <c r="B83" s="35">
        <v>323</v>
      </c>
      <c r="C83" s="36" t="s">
        <v>59</v>
      </c>
      <c r="D83" s="37"/>
      <c r="E83" s="38"/>
      <c r="F83" s="39">
        <f t="shared" si="24"/>
        <v>0</v>
      </c>
      <c r="G83" s="87"/>
      <c r="H83" s="88"/>
      <c r="I83" s="40">
        <f t="shared" si="25"/>
        <v>0</v>
      </c>
    </row>
    <row r="84" spans="1:9" s="42" customFormat="1" ht="24" x14ac:dyDescent="0.2">
      <c r="A84" s="34"/>
      <c r="B84" s="35">
        <v>324</v>
      </c>
      <c r="C84" s="36" t="s">
        <v>60</v>
      </c>
      <c r="D84" s="37"/>
      <c r="E84" s="38"/>
      <c r="F84" s="39">
        <f t="shared" si="24"/>
        <v>0</v>
      </c>
      <c r="G84" s="87"/>
      <c r="H84" s="88"/>
      <c r="I84" s="40">
        <f t="shared" si="25"/>
        <v>0</v>
      </c>
    </row>
    <row r="85" spans="1:9" s="42" customFormat="1" ht="12" x14ac:dyDescent="0.2">
      <c r="A85" s="34"/>
      <c r="B85" s="35">
        <v>329</v>
      </c>
      <c r="C85" s="36" t="s">
        <v>61</v>
      </c>
      <c r="D85" s="37"/>
      <c r="E85" s="38"/>
      <c r="F85" s="39">
        <f t="shared" si="24"/>
        <v>0</v>
      </c>
      <c r="G85" s="87"/>
      <c r="H85" s="88"/>
      <c r="I85" s="40">
        <f t="shared" si="25"/>
        <v>0</v>
      </c>
    </row>
    <row r="86" spans="1:9" s="42" customFormat="1" ht="12" x14ac:dyDescent="0.2">
      <c r="A86" s="34"/>
      <c r="B86" s="35">
        <v>343</v>
      </c>
      <c r="C86" s="36" t="s">
        <v>62</v>
      </c>
      <c r="D86" s="37"/>
      <c r="E86" s="38"/>
      <c r="F86" s="39">
        <f t="shared" si="24"/>
        <v>0</v>
      </c>
      <c r="G86" s="87"/>
      <c r="H86" s="88"/>
      <c r="I86" s="40">
        <f t="shared" si="25"/>
        <v>0</v>
      </c>
    </row>
    <row r="87" spans="1:9" s="42" customFormat="1" ht="24" x14ac:dyDescent="0.2">
      <c r="A87" s="34"/>
      <c r="B87" s="35">
        <v>372</v>
      </c>
      <c r="C87" s="36" t="s">
        <v>63</v>
      </c>
      <c r="D87" s="37"/>
      <c r="E87" s="38"/>
      <c r="F87" s="39">
        <f t="shared" si="24"/>
        <v>0</v>
      </c>
      <c r="G87" s="87"/>
      <c r="H87" s="88"/>
      <c r="I87" s="40">
        <f t="shared" si="25"/>
        <v>0</v>
      </c>
    </row>
    <row r="88" spans="1:9" s="42" customFormat="1" ht="12" x14ac:dyDescent="0.2">
      <c r="A88" s="34"/>
      <c r="B88" s="35">
        <v>381</v>
      </c>
      <c r="C88" s="36" t="s">
        <v>64</v>
      </c>
      <c r="D88" s="37"/>
      <c r="E88" s="38"/>
      <c r="F88" s="39">
        <f t="shared" si="24"/>
        <v>0</v>
      </c>
      <c r="G88" s="87"/>
      <c r="H88" s="88"/>
      <c r="I88" s="40">
        <f t="shared" si="25"/>
        <v>0</v>
      </c>
    </row>
    <row r="89" spans="1:9" s="42" customFormat="1" ht="12" x14ac:dyDescent="0.2">
      <c r="A89" s="34"/>
      <c r="B89" s="35">
        <v>383</v>
      </c>
      <c r="C89" s="36"/>
      <c r="D89" s="37"/>
      <c r="E89" s="38"/>
      <c r="F89" s="39"/>
      <c r="G89" s="87"/>
      <c r="H89" s="88"/>
      <c r="I89" s="40"/>
    </row>
    <row r="90" spans="1:9" s="42" customFormat="1" ht="12" x14ac:dyDescent="0.2">
      <c r="A90" s="153" t="s">
        <v>17</v>
      </c>
      <c r="B90" s="154"/>
      <c r="C90" s="29" t="s">
        <v>31</v>
      </c>
      <c r="D90" s="30">
        <f>SUM(D91:D101)</f>
        <v>9599250</v>
      </c>
      <c r="E90" s="30">
        <f t="shared" ref="E90:I90" si="26">SUM(E91:E101)</f>
        <v>0</v>
      </c>
      <c r="F90" s="31">
        <f t="shared" si="26"/>
        <v>9599250</v>
      </c>
      <c r="G90" s="85">
        <f t="shared" si="26"/>
        <v>4556412.71</v>
      </c>
      <c r="H90" s="86">
        <f t="shared" si="26"/>
        <v>992.5</v>
      </c>
      <c r="I90" s="32">
        <f t="shared" si="26"/>
        <v>9600242.5</v>
      </c>
    </row>
    <row r="91" spans="1:9" x14ac:dyDescent="0.25">
      <c r="A91" s="34" t="s">
        <v>73</v>
      </c>
      <c r="B91" s="35">
        <v>311</v>
      </c>
      <c r="C91" s="36" t="s">
        <v>54</v>
      </c>
      <c r="D91" s="37">
        <v>7977900</v>
      </c>
      <c r="E91" s="38"/>
      <c r="F91" s="39">
        <f t="shared" ref="F91:F101" si="27">SUM(D91:E91)</f>
        <v>7977900</v>
      </c>
      <c r="G91" s="87">
        <v>3778032.85</v>
      </c>
      <c r="H91" s="88"/>
      <c r="I91" s="40">
        <f>+F91+H91</f>
        <v>7977900</v>
      </c>
    </row>
    <row r="92" spans="1:9" s="42" customFormat="1" ht="12" x14ac:dyDescent="0.2">
      <c r="A92" s="34" t="s">
        <v>74</v>
      </c>
      <c r="B92" s="35">
        <v>312</v>
      </c>
      <c r="C92" s="36" t="s">
        <v>55</v>
      </c>
      <c r="D92" s="37">
        <v>305000</v>
      </c>
      <c r="E92" s="38"/>
      <c r="F92" s="39">
        <f t="shared" si="27"/>
        <v>305000</v>
      </c>
      <c r="G92" s="87">
        <v>155004.56</v>
      </c>
      <c r="H92" s="88">
        <v>-10000</v>
      </c>
      <c r="I92" s="40">
        <f t="shared" ref="I92:I101" si="28">+F92+H92</f>
        <v>295000</v>
      </c>
    </row>
    <row r="93" spans="1:9" s="42" customFormat="1" ht="12" x14ac:dyDescent="0.2">
      <c r="A93" s="34" t="s">
        <v>75</v>
      </c>
      <c r="B93" s="35">
        <v>313</v>
      </c>
      <c r="C93" s="36" t="s">
        <v>56</v>
      </c>
      <c r="D93" s="37">
        <v>1316350</v>
      </c>
      <c r="E93" s="38"/>
      <c r="F93" s="39">
        <f t="shared" si="27"/>
        <v>1316350</v>
      </c>
      <c r="G93" s="87">
        <v>623375.30000000005</v>
      </c>
      <c r="H93" s="88"/>
      <c r="I93" s="40">
        <f t="shared" si="28"/>
        <v>1316350</v>
      </c>
    </row>
    <row r="94" spans="1:9" s="42" customFormat="1" ht="12" x14ac:dyDescent="0.2">
      <c r="A94" s="34"/>
      <c r="B94" s="35">
        <v>321</v>
      </c>
      <c r="C94" s="36" t="s">
        <v>57</v>
      </c>
      <c r="D94" s="37"/>
      <c r="E94" s="38"/>
      <c r="F94" s="39">
        <f t="shared" si="27"/>
        <v>0</v>
      </c>
      <c r="G94" s="87"/>
      <c r="H94" s="88">
        <v>600</v>
      </c>
      <c r="I94" s="40">
        <f t="shared" si="28"/>
        <v>600</v>
      </c>
    </row>
    <row r="95" spans="1:9" s="42" customFormat="1" ht="12" x14ac:dyDescent="0.2">
      <c r="A95" s="34"/>
      <c r="B95" s="35">
        <v>322</v>
      </c>
      <c r="C95" s="36" t="s">
        <v>58</v>
      </c>
      <c r="D95" s="37"/>
      <c r="E95" s="38"/>
      <c r="F95" s="39">
        <f t="shared" si="27"/>
        <v>0</v>
      </c>
      <c r="G95" s="87"/>
      <c r="H95" s="88"/>
      <c r="I95" s="40">
        <f t="shared" si="28"/>
        <v>0</v>
      </c>
    </row>
    <row r="96" spans="1:9" s="42" customFormat="1" ht="12" x14ac:dyDescent="0.2">
      <c r="A96" s="34"/>
      <c r="B96" s="35">
        <v>323</v>
      </c>
      <c r="C96" s="36" t="s">
        <v>59</v>
      </c>
      <c r="D96" s="37"/>
      <c r="E96" s="38"/>
      <c r="F96" s="39">
        <f t="shared" si="27"/>
        <v>0</v>
      </c>
      <c r="G96" s="87"/>
      <c r="H96" s="88"/>
      <c r="I96" s="40">
        <f t="shared" si="28"/>
        <v>0</v>
      </c>
    </row>
    <row r="97" spans="1:10" s="42" customFormat="1" ht="24" x14ac:dyDescent="0.2">
      <c r="A97" s="34"/>
      <c r="B97" s="35">
        <v>324</v>
      </c>
      <c r="C97" s="36" t="s">
        <v>60</v>
      </c>
      <c r="D97" s="37"/>
      <c r="E97" s="38"/>
      <c r="F97" s="39">
        <f t="shared" si="27"/>
        <v>0</v>
      </c>
      <c r="G97" s="87"/>
      <c r="H97" s="88"/>
      <c r="I97" s="40">
        <f t="shared" si="28"/>
        <v>0</v>
      </c>
    </row>
    <row r="98" spans="1:10" s="42" customFormat="1" ht="12" x14ac:dyDescent="0.2">
      <c r="A98" s="34"/>
      <c r="B98" s="35">
        <v>329</v>
      </c>
      <c r="C98" s="36" t="s">
        <v>61</v>
      </c>
      <c r="D98" s="37"/>
      <c r="E98" s="38"/>
      <c r="F98" s="39">
        <f t="shared" si="27"/>
        <v>0</v>
      </c>
      <c r="G98" s="87"/>
      <c r="H98" s="88">
        <v>10392.5</v>
      </c>
      <c r="I98" s="40">
        <f t="shared" si="28"/>
        <v>10392.5</v>
      </c>
      <c r="J98" s="96"/>
    </row>
    <row r="99" spans="1:10" s="42" customFormat="1" ht="12" x14ac:dyDescent="0.2">
      <c r="A99" s="34"/>
      <c r="B99" s="35">
        <v>343</v>
      </c>
      <c r="C99" s="36" t="s">
        <v>62</v>
      </c>
      <c r="D99" s="37"/>
      <c r="E99" s="38"/>
      <c r="F99" s="39">
        <f t="shared" si="27"/>
        <v>0</v>
      </c>
      <c r="G99" s="87"/>
      <c r="H99" s="88"/>
      <c r="I99" s="40">
        <f t="shared" si="28"/>
        <v>0</v>
      </c>
    </row>
    <row r="100" spans="1:10" s="42" customFormat="1" ht="24" x14ac:dyDescent="0.2">
      <c r="A100" s="34"/>
      <c r="B100" s="35">
        <v>372</v>
      </c>
      <c r="C100" s="36" t="s">
        <v>63</v>
      </c>
      <c r="D100" s="37"/>
      <c r="E100" s="38"/>
      <c r="F100" s="39">
        <f t="shared" si="27"/>
        <v>0</v>
      </c>
      <c r="G100" s="87"/>
      <c r="H100" s="88"/>
      <c r="I100" s="40">
        <f t="shared" si="28"/>
        <v>0</v>
      </c>
      <c r="J100" s="96"/>
    </row>
    <row r="101" spans="1:10" s="42" customFormat="1" ht="12" x14ac:dyDescent="0.2">
      <c r="A101" s="34"/>
      <c r="B101" s="35">
        <v>381</v>
      </c>
      <c r="C101" s="36" t="s">
        <v>64</v>
      </c>
      <c r="D101" s="37"/>
      <c r="E101" s="38"/>
      <c r="F101" s="39">
        <f t="shared" si="27"/>
        <v>0</v>
      </c>
      <c r="G101" s="87"/>
      <c r="H101" s="88"/>
      <c r="I101" s="40">
        <f t="shared" si="28"/>
        <v>0</v>
      </c>
    </row>
    <row r="102" spans="1:10" s="42" customFormat="1" ht="12" x14ac:dyDescent="0.2">
      <c r="A102" s="153" t="s">
        <v>17</v>
      </c>
      <c r="B102" s="154"/>
      <c r="C102" s="29" t="s">
        <v>38</v>
      </c>
      <c r="D102" s="30">
        <f>SUM(D103:D113)</f>
        <v>0</v>
      </c>
      <c r="E102" s="30">
        <f t="shared" ref="E102:I102" si="29">SUM(E103:E113)</f>
        <v>0</v>
      </c>
      <c r="F102" s="31">
        <f t="shared" si="29"/>
        <v>0</v>
      </c>
      <c r="G102" s="85">
        <f t="shared" si="29"/>
        <v>0</v>
      </c>
      <c r="H102" s="86">
        <f t="shared" si="29"/>
        <v>0</v>
      </c>
      <c r="I102" s="32">
        <f t="shared" si="29"/>
        <v>0</v>
      </c>
    </row>
    <row r="103" spans="1:10" x14ac:dyDescent="0.25">
      <c r="A103" s="34"/>
      <c r="B103" s="35">
        <v>311</v>
      </c>
      <c r="C103" s="36" t="s">
        <v>54</v>
      </c>
      <c r="D103" s="37"/>
      <c r="E103" s="38"/>
      <c r="F103" s="39">
        <f t="shared" ref="F103:F112" si="30">SUM(D103:E103)</f>
        <v>0</v>
      </c>
      <c r="G103" s="87"/>
      <c r="H103" s="88"/>
      <c r="I103" s="40">
        <f>+F103+H103</f>
        <v>0</v>
      </c>
    </row>
    <row r="104" spans="1:10" s="42" customFormat="1" ht="12" x14ac:dyDescent="0.2">
      <c r="A104" s="34"/>
      <c r="B104" s="35">
        <v>312</v>
      </c>
      <c r="C104" s="36" t="s">
        <v>55</v>
      </c>
      <c r="D104" s="37"/>
      <c r="E104" s="38"/>
      <c r="F104" s="39">
        <f t="shared" si="30"/>
        <v>0</v>
      </c>
      <c r="G104" s="87"/>
      <c r="H104" s="88"/>
      <c r="I104" s="40">
        <f t="shared" ref="I104:I113" si="31">+F104+H104</f>
        <v>0</v>
      </c>
    </row>
    <row r="105" spans="1:10" s="42" customFormat="1" ht="12" x14ac:dyDescent="0.2">
      <c r="A105" s="34"/>
      <c r="B105" s="35">
        <v>313</v>
      </c>
      <c r="C105" s="36" t="s">
        <v>56</v>
      </c>
      <c r="D105" s="37"/>
      <c r="E105" s="38"/>
      <c r="F105" s="39">
        <f t="shared" si="30"/>
        <v>0</v>
      </c>
      <c r="G105" s="87"/>
      <c r="H105" s="88"/>
      <c r="I105" s="40">
        <f t="shared" si="31"/>
        <v>0</v>
      </c>
    </row>
    <row r="106" spans="1:10" s="42" customFormat="1" ht="12" x14ac:dyDescent="0.2">
      <c r="A106" s="34"/>
      <c r="B106" s="35">
        <v>321</v>
      </c>
      <c r="C106" s="36" t="s">
        <v>57</v>
      </c>
      <c r="D106" s="37"/>
      <c r="E106" s="38"/>
      <c r="F106" s="39">
        <f t="shared" si="30"/>
        <v>0</v>
      </c>
      <c r="G106" s="87"/>
      <c r="H106" s="88"/>
      <c r="I106" s="40">
        <f t="shared" si="31"/>
        <v>0</v>
      </c>
    </row>
    <row r="107" spans="1:10" x14ac:dyDescent="0.25">
      <c r="A107" s="34"/>
      <c r="B107" s="35">
        <v>322</v>
      </c>
      <c r="C107" s="36" t="s">
        <v>58</v>
      </c>
      <c r="D107" s="37"/>
      <c r="E107" s="38"/>
      <c r="F107" s="39">
        <f t="shared" si="30"/>
        <v>0</v>
      </c>
      <c r="G107" s="87"/>
      <c r="H107" s="88"/>
      <c r="I107" s="40">
        <f t="shared" si="31"/>
        <v>0</v>
      </c>
    </row>
    <row r="108" spans="1:10" s="42" customFormat="1" ht="12" x14ac:dyDescent="0.2">
      <c r="A108" s="34"/>
      <c r="B108" s="35">
        <v>323</v>
      </c>
      <c r="C108" s="36" t="s">
        <v>59</v>
      </c>
      <c r="D108" s="37"/>
      <c r="E108" s="38"/>
      <c r="F108" s="39">
        <f t="shared" si="30"/>
        <v>0</v>
      </c>
      <c r="G108" s="87"/>
      <c r="H108" s="88"/>
      <c r="I108" s="40">
        <f t="shared" si="31"/>
        <v>0</v>
      </c>
    </row>
    <row r="109" spans="1:10" s="42" customFormat="1" ht="24" x14ac:dyDescent="0.2">
      <c r="A109" s="34"/>
      <c r="B109" s="35">
        <v>324</v>
      </c>
      <c r="C109" s="36" t="s">
        <v>60</v>
      </c>
      <c r="D109" s="37"/>
      <c r="E109" s="38"/>
      <c r="F109" s="39">
        <f t="shared" si="30"/>
        <v>0</v>
      </c>
      <c r="G109" s="87"/>
      <c r="H109" s="88"/>
      <c r="I109" s="40">
        <f t="shared" si="31"/>
        <v>0</v>
      </c>
    </row>
    <row r="110" spans="1:10" s="42" customFormat="1" ht="12" x14ac:dyDescent="0.2">
      <c r="A110" s="34"/>
      <c r="B110" s="35">
        <v>329</v>
      </c>
      <c r="C110" s="36" t="s">
        <v>61</v>
      </c>
      <c r="D110" s="37"/>
      <c r="E110" s="38"/>
      <c r="F110" s="39">
        <f t="shared" si="30"/>
        <v>0</v>
      </c>
      <c r="G110" s="87"/>
      <c r="H110" s="88"/>
      <c r="I110" s="40">
        <f t="shared" si="31"/>
        <v>0</v>
      </c>
    </row>
    <row r="111" spans="1:10" s="42" customFormat="1" ht="12" x14ac:dyDescent="0.2">
      <c r="A111" s="34"/>
      <c r="B111" s="35">
        <v>343</v>
      </c>
      <c r="C111" s="36" t="s">
        <v>62</v>
      </c>
      <c r="D111" s="37"/>
      <c r="E111" s="38"/>
      <c r="F111" s="39">
        <f t="shared" si="30"/>
        <v>0</v>
      </c>
      <c r="G111" s="87"/>
      <c r="H111" s="88"/>
      <c r="I111" s="40">
        <f t="shared" si="31"/>
        <v>0</v>
      </c>
    </row>
    <row r="112" spans="1:10" s="42" customFormat="1" ht="24" x14ac:dyDescent="0.2">
      <c r="A112" s="34"/>
      <c r="B112" s="35">
        <v>372</v>
      </c>
      <c r="C112" s="36" t="s">
        <v>63</v>
      </c>
      <c r="D112" s="37"/>
      <c r="E112" s="38"/>
      <c r="F112" s="39">
        <f t="shared" si="30"/>
        <v>0</v>
      </c>
      <c r="G112" s="87"/>
      <c r="H112" s="88"/>
      <c r="I112" s="40">
        <f t="shared" si="31"/>
        <v>0</v>
      </c>
    </row>
    <row r="113" spans="1:10" s="42" customFormat="1" ht="12" x14ac:dyDescent="0.2">
      <c r="A113" s="34"/>
      <c r="B113" s="35">
        <v>381</v>
      </c>
      <c r="C113" s="36" t="s">
        <v>64</v>
      </c>
      <c r="D113" s="37"/>
      <c r="E113" s="38"/>
      <c r="F113" s="39"/>
      <c r="G113" s="87"/>
      <c r="H113" s="88"/>
      <c r="I113" s="40">
        <f t="shared" si="31"/>
        <v>0</v>
      </c>
    </row>
    <row r="114" spans="1:10" s="42" customFormat="1" ht="24" x14ac:dyDescent="0.2">
      <c r="A114" s="162" t="s">
        <v>76</v>
      </c>
      <c r="B114" s="163"/>
      <c r="C114" s="79" t="s">
        <v>77</v>
      </c>
      <c r="D114" s="80">
        <f>SUM(D115,D121,D127,D133)</f>
        <v>0</v>
      </c>
      <c r="E114" s="80">
        <f t="shared" ref="E114:I114" si="32">SUM(E115,E121,E127,E133)</f>
        <v>0</v>
      </c>
      <c r="F114" s="81">
        <f t="shared" si="32"/>
        <v>0</v>
      </c>
      <c r="G114" s="82">
        <f t="shared" si="32"/>
        <v>0</v>
      </c>
      <c r="H114" s="83">
        <f t="shared" si="32"/>
        <v>0</v>
      </c>
      <c r="I114" s="84">
        <f t="shared" si="32"/>
        <v>0</v>
      </c>
    </row>
    <row r="115" spans="1:10" s="42" customFormat="1" ht="25.5" customHeight="1" x14ac:dyDescent="0.2">
      <c r="A115" s="153" t="s">
        <v>17</v>
      </c>
      <c r="B115" s="154"/>
      <c r="C115" s="29" t="s">
        <v>18</v>
      </c>
      <c r="D115" s="30">
        <f>SUM(D116:D120)</f>
        <v>0</v>
      </c>
      <c r="E115" s="30">
        <f t="shared" ref="E115:I115" si="33">SUM(E116:E120)</f>
        <v>0</v>
      </c>
      <c r="F115" s="31">
        <f t="shared" si="33"/>
        <v>0</v>
      </c>
      <c r="G115" s="85">
        <f t="shared" si="33"/>
        <v>0</v>
      </c>
      <c r="H115" s="86">
        <f t="shared" si="33"/>
        <v>0</v>
      </c>
      <c r="I115" s="32">
        <f t="shared" si="33"/>
        <v>0</v>
      </c>
    </row>
    <row r="116" spans="1:10" x14ac:dyDescent="0.25">
      <c r="A116" s="34"/>
      <c r="B116" s="35">
        <v>321</v>
      </c>
      <c r="C116" s="36" t="s">
        <v>57</v>
      </c>
      <c r="D116" s="37"/>
      <c r="E116" s="38"/>
      <c r="F116" s="39">
        <f>SUM(D116:E116)</f>
        <v>0</v>
      </c>
      <c r="G116" s="87"/>
      <c r="H116" s="88"/>
      <c r="I116" s="40">
        <f>+F116+H116</f>
        <v>0</v>
      </c>
      <c r="J116" s="95"/>
    </row>
    <row r="117" spans="1:10" s="42" customFormat="1" ht="12" x14ac:dyDescent="0.2">
      <c r="A117" s="34"/>
      <c r="B117" s="35">
        <v>322</v>
      </c>
      <c r="C117" s="36" t="s">
        <v>58</v>
      </c>
      <c r="D117" s="37"/>
      <c r="E117" s="38"/>
      <c r="F117" s="39">
        <f>SUM(D117:E117)</f>
        <v>0</v>
      </c>
      <c r="G117" s="87"/>
      <c r="H117" s="88"/>
      <c r="I117" s="40">
        <f t="shared" ref="I117:I120" si="34">+F117+H117</f>
        <v>0</v>
      </c>
    </row>
    <row r="118" spans="1:10" s="42" customFormat="1" ht="12" x14ac:dyDescent="0.2">
      <c r="A118" s="34"/>
      <c r="B118" s="35">
        <v>323</v>
      </c>
      <c r="C118" s="36" t="s">
        <v>59</v>
      </c>
      <c r="D118" s="37"/>
      <c r="E118" s="38"/>
      <c r="F118" s="39">
        <f>SUM(D118:E118)</f>
        <v>0</v>
      </c>
      <c r="G118" s="87"/>
      <c r="H118" s="88"/>
      <c r="I118" s="40">
        <f t="shared" si="34"/>
        <v>0</v>
      </c>
    </row>
    <row r="119" spans="1:10" s="42" customFormat="1" ht="12" x14ac:dyDescent="0.2">
      <c r="A119" s="34"/>
      <c r="B119" s="35">
        <v>329</v>
      </c>
      <c r="C119" s="36" t="s">
        <v>61</v>
      </c>
      <c r="D119" s="37"/>
      <c r="E119" s="38"/>
      <c r="F119" s="39">
        <f>SUM(D119:E119)</f>
        <v>0</v>
      </c>
      <c r="G119" s="87"/>
      <c r="H119" s="88"/>
      <c r="I119" s="40">
        <f t="shared" si="34"/>
        <v>0</v>
      </c>
    </row>
    <row r="120" spans="1:10" s="42" customFormat="1" ht="12" x14ac:dyDescent="0.2">
      <c r="A120" s="34"/>
      <c r="B120" s="35">
        <v>343</v>
      </c>
      <c r="C120" s="36" t="s">
        <v>62</v>
      </c>
      <c r="D120" s="37"/>
      <c r="E120" s="38"/>
      <c r="F120" s="39">
        <f>SUM(D120:E120)</f>
        <v>0</v>
      </c>
      <c r="G120" s="87"/>
      <c r="H120" s="88"/>
      <c r="I120" s="40">
        <f t="shared" si="34"/>
        <v>0</v>
      </c>
    </row>
    <row r="121" spans="1:10" s="42" customFormat="1" ht="25.5" customHeight="1" x14ac:dyDescent="0.2">
      <c r="A121" s="160" t="s">
        <v>17</v>
      </c>
      <c r="B121" s="161"/>
      <c r="C121" s="89" t="s">
        <v>66</v>
      </c>
      <c r="D121" s="90">
        <f t="shared" ref="D121:I121" si="35">SUM(D122:D126)</f>
        <v>0</v>
      </c>
      <c r="E121" s="90">
        <f t="shared" si="35"/>
        <v>0</v>
      </c>
      <c r="F121" s="91">
        <f t="shared" si="35"/>
        <v>0</v>
      </c>
      <c r="G121" s="92">
        <f t="shared" si="35"/>
        <v>0</v>
      </c>
      <c r="H121" s="93">
        <f t="shared" si="35"/>
        <v>0</v>
      </c>
      <c r="I121" s="94">
        <f t="shared" si="35"/>
        <v>0</v>
      </c>
    </row>
    <row r="122" spans="1:10" x14ac:dyDescent="0.25">
      <c r="A122" s="34"/>
      <c r="B122" s="35">
        <v>321</v>
      </c>
      <c r="C122" s="36" t="s">
        <v>57</v>
      </c>
      <c r="D122" s="37"/>
      <c r="E122" s="38"/>
      <c r="F122" s="39">
        <f>SUM(D122:E122)</f>
        <v>0</v>
      </c>
      <c r="G122" s="87"/>
      <c r="H122" s="88"/>
      <c r="I122" s="40">
        <f>+F122+H122</f>
        <v>0</v>
      </c>
      <c r="J122" s="95"/>
    </row>
    <row r="123" spans="1:10" s="42" customFormat="1" ht="12" x14ac:dyDescent="0.2">
      <c r="A123" s="34"/>
      <c r="B123" s="35">
        <v>322</v>
      </c>
      <c r="C123" s="36" t="s">
        <v>58</v>
      </c>
      <c r="D123" s="37"/>
      <c r="E123" s="38"/>
      <c r="F123" s="39">
        <f>SUM(D123:E123)</f>
        <v>0</v>
      </c>
      <c r="G123" s="87"/>
      <c r="H123" s="88"/>
      <c r="I123" s="40">
        <f t="shared" ref="I123:I126" si="36">+F123+H123</f>
        <v>0</v>
      </c>
    </row>
    <row r="124" spans="1:10" s="42" customFormat="1" ht="12" x14ac:dyDescent="0.2">
      <c r="A124" s="34"/>
      <c r="B124" s="35">
        <v>323</v>
      </c>
      <c r="C124" s="36" t="s">
        <v>59</v>
      </c>
      <c r="D124" s="37"/>
      <c r="E124" s="38"/>
      <c r="F124" s="39">
        <f>SUM(D124:E124)</f>
        <v>0</v>
      </c>
      <c r="G124" s="87"/>
      <c r="H124" s="88"/>
      <c r="I124" s="40">
        <f t="shared" si="36"/>
        <v>0</v>
      </c>
    </row>
    <row r="125" spans="1:10" s="42" customFormat="1" ht="12" x14ac:dyDescent="0.2">
      <c r="A125" s="34"/>
      <c r="B125" s="35">
        <v>329</v>
      </c>
      <c r="C125" s="36" t="s">
        <v>61</v>
      </c>
      <c r="D125" s="37"/>
      <c r="E125" s="38"/>
      <c r="F125" s="39">
        <f>SUM(D125:E125)</f>
        <v>0</v>
      </c>
      <c r="G125" s="87"/>
      <c r="H125" s="88"/>
      <c r="I125" s="40">
        <f t="shared" si="36"/>
        <v>0</v>
      </c>
    </row>
    <row r="126" spans="1:10" s="42" customFormat="1" ht="12" x14ac:dyDescent="0.2">
      <c r="A126" s="34"/>
      <c r="B126" s="35">
        <v>343</v>
      </c>
      <c r="C126" s="36" t="s">
        <v>62</v>
      </c>
      <c r="D126" s="37"/>
      <c r="E126" s="38"/>
      <c r="F126" s="39">
        <f>SUM(D126:E126)</f>
        <v>0</v>
      </c>
      <c r="G126" s="87"/>
      <c r="H126" s="88"/>
      <c r="I126" s="40">
        <f t="shared" si="36"/>
        <v>0</v>
      </c>
    </row>
    <row r="127" spans="1:10" s="42" customFormat="1" ht="24" x14ac:dyDescent="0.2">
      <c r="A127" s="153" t="s">
        <v>17</v>
      </c>
      <c r="B127" s="154"/>
      <c r="C127" s="29" t="s">
        <v>28</v>
      </c>
      <c r="D127" s="30">
        <f>SUM(D128:D132)</f>
        <v>0</v>
      </c>
      <c r="E127" s="30">
        <f t="shared" ref="E127:I127" si="37">SUM(E128:E132)</f>
        <v>0</v>
      </c>
      <c r="F127" s="31">
        <f t="shared" si="37"/>
        <v>0</v>
      </c>
      <c r="G127" s="85">
        <f t="shared" si="37"/>
        <v>0</v>
      </c>
      <c r="H127" s="86">
        <f t="shared" si="37"/>
        <v>0</v>
      </c>
      <c r="I127" s="32">
        <f t="shared" si="37"/>
        <v>0</v>
      </c>
    </row>
    <row r="128" spans="1:10" s="42" customFormat="1" ht="12" x14ac:dyDescent="0.2">
      <c r="A128" s="34"/>
      <c r="B128" s="35">
        <v>321</v>
      </c>
      <c r="C128" s="36" t="s">
        <v>57</v>
      </c>
      <c r="D128" s="37"/>
      <c r="E128" s="38"/>
      <c r="F128" s="39">
        <f>SUM(D128:E128)</f>
        <v>0</v>
      </c>
      <c r="G128" s="87"/>
      <c r="H128" s="88"/>
      <c r="I128" s="40">
        <f>+F128+H128</f>
        <v>0</v>
      </c>
    </row>
    <row r="129" spans="1:9" s="42" customFormat="1" ht="12" x14ac:dyDescent="0.2">
      <c r="A129" s="34"/>
      <c r="B129" s="35">
        <v>322</v>
      </c>
      <c r="C129" s="36" t="s">
        <v>58</v>
      </c>
      <c r="D129" s="37"/>
      <c r="E129" s="38"/>
      <c r="F129" s="39">
        <f>SUM(D129:E129)</f>
        <v>0</v>
      </c>
      <c r="G129" s="87"/>
      <c r="H129" s="88"/>
      <c r="I129" s="40">
        <f t="shared" ref="I129:I132" si="38">+F129+H129</f>
        <v>0</v>
      </c>
    </row>
    <row r="130" spans="1:9" s="42" customFormat="1" ht="12" x14ac:dyDescent="0.2">
      <c r="A130" s="34"/>
      <c r="B130" s="35">
        <v>323</v>
      </c>
      <c r="C130" s="36" t="s">
        <v>59</v>
      </c>
      <c r="D130" s="37"/>
      <c r="E130" s="38"/>
      <c r="F130" s="39">
        <f>SUM(D130:E130)</f>
        <v>0</v>
      </c>
      <c r="G130" s="87"/>
      <c r="H130" s="88"/>
      <c r="I130" s="40">
        <f t="shared" si="38"/>
        <v>0</v>
      </c>
    </row>
    <row r="131" spans="1:9" s="42" customFormat="1" ht="12" x14ac:dyDescent="0.2">
      <c r="A131" s="34"/>
      <c r="B131" s="35">
        <v>329</v>
      </c>
      <c r="C131" s="36" t="s">
        <v>61</v>
      </c>
      <c r="D131" s="37"/>
      <c r="E131" s="38"/>
      <c r="F131" s="39">
        <f>SUM(D131:E131)</f>
        <v>0</v>
      </c>
      <c r="G131" s="87"/>
      <c r="H131" s="88"/>
      <c r="I131" s="40">
        <f t="shared" si="38"/>
        <v>0</v>
      </c>
    </row>
    <row r="132" spans="1:9" s="42" customFormat="1" ht="12" x14ac:dyDescent="0.2">
      <c r="A132" s="34"/>
      <c r="B132" s="35">
        <v>343</v>
      </c>
      <c r="C132" s="36" t="s">
        <v>62</v>
      </c>
      <c r="D132" s="37"/>
      <c r="E132" s="38"/>
      <c r="F132" s="39">
        <f>SUM(D132:E132)</f>
        <v>0</v>
      </c>
      <c r="G132" s="87"/>
      <c r="H132" s="88"/>
      <c r="I132" s="40">
        <f t="shared" si="38"/>
        <v>0</v>
      </c>
    </row>
    <row r="133" spans="1:9" s="42" customFormat="1" ht="12" x14ac:dyDescent="0.2">
      <c r="A133" s="153" t="s">
        <v>17</v>
      </c>
      <c r="B133" s="154"/>
      <c r="C133" s="29" t="s">
        <v>31</v>
      </c>
      <c r="D133" s="30">
        <f>SUM(D134:D138)</f>
        <v>0</v>
      </c>
      <c r="E133" s="30">
        <f t="shared" ref="E133:I133" si="39">SUM(E134:E138)</f>
        <v>0</v>
      </c>
      <c r="F133" s="31">
        <f t="shared" si="39"/>
        <v>0</v>
      </c>
      <c r="G133" s="85">
        <f t="shared" si="39"/>
        <v>0</v>
      </c>
      <c r="H133" s="86">
        <f t="shared" si="39"/>
        <v>0</v>
      </c>
      <c r="I133" s="32">
        <f t="shared" si="39"/>
        <v>0</v>
      </c>
    </row>
    <row r="134" spans="1:9" s="42" customFormat="1" ht="12" x14ac:dyDescent="0.2">
      <c r="A134" s="34"/>
      <c r="B134" s="35">
        <v>321</v>
      </c>
      <c r="C134" s="36" t="s">
        <v>57</v>
      </c>
      <c r="D134" s="37"/>
      <c r="E134" s="38"/>
      <c r="F134" s="39">
        <f>SUM(D134:E134)</f>
        <v>0</v>
      </c>
      <c r="G134" s="87"/>
      <c r="H134" s="88"/>
      <c r="I134" s="40">
        <f>+F134+H134</f>
        <v>0</v>
      </c>
    </row>
    <row r="135" spans="1:9" s="42" customFormat="1" ht="12" x14ac:dyDescent="0.2">
      <c r="A135" s="34"/>
      <c r="B135" s="35">
        <v>322</v>
      </c>
      <c r="C135" s="36" t="s">
        <v>58</v>
      </c>
      <c r="D135" s="37"/>
      <c r="E135" s="38"/>
      <c r="F135" s="39">
        <f>SUM(D135:E135)</f>
        <v>0</v>
      </c>
      <c r="G135" s="87"/>
      <c r="H135" s="88"/>
      <c r="I135" s="40">
        <f t="shared" ref="I135:I138" si="40">+F135+H135</f>
        <v>0</v>
      </c>
    </row>
    <row r="136" spans="1:9" s="42" customFormat="1" ht="12" x14ac:dyDescent="0.2">
      <c r="A136" s="34"/>
      <c r="B136" s="35">
        <v>323</v>
      </c>
      <c r="C136" s="36" t="s">
        <v>59</v>
      </c>
      <c r="D136" s="37"/>
      <c r="E136" s="38"/>
      <c r="F136" s="39">
        <f>SUM(D136:E136)</f>
        <v>0</v>
      </c>
      <c r="G136" s="87"/>
      <c r="H136" s="88"/>
      <c r="I136" s="40">
        <f t="shared" si="40"/>
        <v>0</v>
      </c>
    </row>
    <row r="137" spans="1:9" s="42" customFormat="1" ht="12" x14ac:dyDescent="0.2">
      <c r="A137" s="34"/>
      <c r="B137" s="35">
        <v>329</v>
      </c>
      <c r="C137" s="36" t="s">
        <v>61</v>
      </c>
      <c r="D137" s="37"/>
      <c r="E137" s="38"/>
      <c r="F137" s="39">
        <f>SUM(D137:E137)</f>
        <v>0</v>
      </c>
      <c r="G137" s="87"/>
      <c r="H137" s="88"/>
      <c r="I137" s="40">
        <f t="shared" si="40"/>
        <v>0</v>
      </c>
    </row>
    <row r="138" spans="1:9" s="42" customFormat="1" ht="12" x14ac:dyDescent="0.2">
      <c r="A138" s="34"/>
      <c r="B138" s="35">
        <v>343</v>
      </c>
      <c r="C138" s="36" t="s">
        <v>62</v>
      </c>
      <c r="D138" s="37"/>
      <c r="E138" s="38"/>
      <c r="F138" s="39">
        <f>SUM(D138:E138)</f>
        <v>0</v>
      </c>
      <c r="G138" s="87"/>
      <c r="H138" s="88"/>
      <c r="I138" s="40">
        <f t="shared" si="40"/>
        <v>0</v>
      </c>
    </row>
    <row r="139" spans="1:9" s="42" customFormat="1" ht="24" x14ac:dyDescent="0.2">
      <c r="A139" s="162" t="s">
        <v>78</v>
      </c>
      <c r="B139" s="163"/>
      <c r="C139" s="79" t="s">
        <v>79</v>
      </c>
      <c r="D139" s="80">
        <f>SUM(D140,D148,D152,D167,D177,D191,D204,D206,D220,D233)</f>
        <v>765160</v>
      </c>
      <c r="E139" s="80">
        <f t="shared" ref="E139:I139" si="41">SUM(E140,E148,E152,E167,E177,E191,E204,E206,E220,E233)</f>
        <v>0</v>
      </c>
      <c r="F139" s="80">
        <f t="shared" si="41"/>
        <v>765160</v>
      </c>
      <c r="G139" s="80">
        <f t="shared" si="41"/>
        <v>33192.870000000003</v>
      </c>
      <c r="H139" s="80">
        <f t="shared" si="41"/>
        <v>148676.83000000002</v>
      </c>
      <c r="I139" s="84">
        <f t="shared" si="41"/>
        <v>913836.83</v>
      </c>
    </row>
    <row r="140" spans="1:9" x14ac:dyDescent="0.25">
      <c r="A140" s="160" t="s">
        <v>17</v>
      </c>
      <c r="B140" s="161"/>
      <c r="C140" s="89" t="s">
        <v>80</v>
      </c>
      <c r="D140" s="90">
        <f>SUM(D141:D147)</f>
        <v>0</v>
      </c>
      <c r="E140" s="90">
        <f t="shared" ref="E140:I140" si="42">SUM(E141:E147)</f>
        <v>0</v>
      </c>
      <c r="F140" s="91">
        <f t="shared" si="42"/>
        <v>0</v>
      </c>
      <c r="G140" s="92">
        <f t="shared" si="42"/>
        <v>0</v>
      </c>
      <c r="H140" s="93">
        <f t="shared" si="42"/>
        <v>0</v>
      </c>
      <c r="I140" s="94">
        <f t="shared" si="42"/>
        <v>0</v>
      </c>
    </row>
    <row r="141" spans="1:9" x14ac:dyDescent="0.25">
      <c r="A141" s="34"/>
      <c r="B141" s="35">
        <v>322</v>
      </c>
      <c r="C141" s="36" t="s">
        <v>58</v>
      </c>
      <c r="D141" s="37"/>
      <c r="E141" s="38"/>
      <c r="F141" s="39">
        <f t="shared" ref="F141:F147" si="43">SUM(D141:E141)</f>
        <v>0</v>
      </c>
      <c r="G141" s="87"/>
      <c r="H141" s="88"/>
      <c r="I141" s="40">
        <f>+F141+H141</f>
        <v>0</v>
      </c>
    </row>
    <row r="142" spans="1:9" s="42" customFormat="1" ht="12" x14ac:dyDescent="0.2">
      <c r="A142" s="34"/>
      <c r="B142" s="35">
        <v>323</v>
      </c>
      <c r="C142" s="36" t="s">
        <v>59</v>
      </c>
      <c r="D142" s="37"/>
      <c r="E142" s="38"/>
      <c r="F142" s="39">
        <f t="shared" si="43"/>
        <v>0</v>
      </c>
      <c r="G142" s="87"/>
      <c r="H142" s="88"/>
      <c r="I142" s="40">
        <f t="shared" ref="I142:I147" si="44">+F142+H142</f>
        <v>0</v>
      </c>
    </row>
    <row r="143" spans="1:9" s="42" customFormat="1" ht="12" x14ac:dyDescent="0.2">
      <c r="A143" s="34"/>
      <c r="B143" s="35">
        <v>329</v>
      </c>
      <c r="C143" s="36" t="s">
        <v>61</v>
      </c>
      <c r="D143" s="37"/>
      <c r="E143" s="38"/>
      <c r="F143" s="39">
        <f t="shared" si="43"/>
        <v>0</v>
      </c>
      <c r="G143" s="87"/>
      <c r="H143" s="88"/>
      <c r="I143" s="40">
        <f t="shared" si="44"/>
        <v>0</v>
      </c>
    </row>
    <row r="144" spans="1:9" s="42" customFormat="1" ht="12" x14ac:dyDescent="0.2">
      <c r="A144" s="34"/>
      <c r="B144" s="35">
        <v>422</v>
      </c>
      <c r="C144" s="36" t="s">
        <v>81</v>
      </c>
      <c r="D144" s="37"/>
      <c r="E144" s="38"/>
      <c r="F144" s="39">
        <f t="shared" si="43"/>
        <v>0</v>
      </c>
      <c r="G144" s="87"/>
      <c r="H144" s="88"/>
      <c r="I144" s="40">
        <f t="shared" si="44"/>
        <v>0</v>
      </c>
    </row>
    <row r="145" spans="1:9" s="42" customFormat="1" ht="24" x14ac:dyDescent="0.2">
      <c r="A145" s="34"/>
      <c r="B145" s="35">
        <v>424</v>
      </c>
      <c r="C145" s="36" t="s">
        <v>82</v>
      </c>
      <c r="D145" s="37"/>
      <c r="E145" s="38"/>
      <c r="F145" s="39">
        <f t="shared" si="43"/>
        <v>0</v>
      </c>
      <c r="G145" s="87"/>
      <c r="H145" s="88"/>
      <c r="I145" s="40">
        <f t="shared" si="44"/>
        <v>0</v>
      </c>
    </row>
    <row r="146" spans="1:9" s="42" customFormat="1" ht="12" x14ac:dyDescent="0.2">
      <c r="A146" s="34"/>
      <c r="B146" s="35">
        <v>451</v>
      </c>
      <c r="C146" s="36" t="s">
        <v>83</v>
      </c>
      <c r="D146" s="37"/>
      <c r="E146" s="38"/>
      <c r="F146" s="39">
        <f t="shared" si="43"/>
        <v>0</v>
      </c>
      <c r="G146" s="87"/>
      <c r="H146" s="88"/>
      <c r="I146" s="40">
        <f t="shared" si="44"/>
        <v>0</v>
      </c>
    </row>
    <row r="147" spans="1:9" s="42" customFormat="1" ht="12" x14ac:dyDescent="0.2">
      <c r="A147" s="34"/>
      <c r="B147" s="35">
        <v>452</v>
      </c>
      <c r="C147" s="36" t="s">
        <v>84</v>
      </c>
      <c r="D147" s="37"/>
      <c r="E147" s="38"/>
      <c r="F147" s="39">
        <f t="shared" si="43"/>
        <v>0</v>
      </c>
      <c r="G147" s="87"/>
      <c r="H147" s="88"/>
      <c r="I147" s="40">
        <f t="shared" si="44"/>
        <v>0</v>
      </c>
    </row>
    <row r="148" spans="1:9" s="42" customFormat="1" ht="12" x14ac:dyDescent="0.2">
      <c r="A148" s="160" t="s">
        <v>17</v>
      </c>
      <c r="B148" s="161"/>
      <c r="C148" s="89" t="s">
        <v>85</v>
      </c>
      <c r="D148" s="90">
        <f>SUM(D149:D151)</f>
        <v>0</v>
      </c>
      <c r="E148" s="90">
        <f t="shared" ref="E148:I148" si="45">SUM(E149:E151)</f>
        <v>0</v>
      </c>
      <c r="F148" s="91">
        <f t="shared" si="45"/>
        <v>0</v>
      </c>
      <c r="G148" s="92">
        <f t="shared" si="45"/>
        <v>0</v>
      </c>
      <c r="H148" s="93">
        <f t="shared" si="45"/>
        <v>0</v>
      </c>
      <c r="I148" s="94">
        <f t="shared" si="45"/>
        <v>0</v>
      </c>
    </row>
    <row r="149" spans="1:9" s="42" customFormat="1" ht="12" x14ac:dyDescent="0.2">
      <c r="A149" s="34"/>
      <c r="B149" s="35">
        <v>422</v>
      </c>
      <c r="C149" s="36" t="s">
        <v>81</v>
      </c>
      <c r="D149" s="37"/>
      <c r="E149" s="38"/>
      <c r="F149" s="39">
        <f>SUM(D149:E149)</f>
        <v>0</v>
      </c>
      <c r="G149" s="87"/>
      <c r="H149" s="88"/>
      <c r="I149" s="40">
        <f>+F149+H149</f>
        <v>0</v>
      </c>
    </row>
    <row r="150" spans="1:9" s="42" customFormat="1" ht="12" x14ac:dyDescent="0.2">
      <c r="A150" s="34"/>
      <c r="B150" s="35">
        <v>426</v>
      </c>
      <c r="C150" s="36" t="s">
        <v>86</v>
      </c>
      <c r="D150" s="37"/>
      <c r="E150" s="38"/>
      <c r="F150" s="39">
        <f>SUM(D150:E150)</f>
        <v>0</v>
      </c>
      <c r="G150" s="87"/>
      <c r="H150" s="88"/>
      <c r="I150" s="40">
        <f t="shared" ref="I150:I151" si="46">+F150+H150</f>
        <v>0</v>
      </c>
    </row>
    <row r="151" spans="1:9" x14ac:dyDescent="0.25">
      <c r="A151" s="34"/>
      <c r="B151" s="35">
        <v>451</v>
      </c>
      <c r="C151" s="36" t="s">
        <v>83</v>
      </c>
      <c r="D151" s="37"/>
      <c r="E151" s="38"/>
      <c r="F151" s="39">
        <f>SUM(D151:E151)</f>
        <v>0</v>
      </c>
      <c r="G151" s="87"/>
      <c r="H151" s="88"/>
      <c r="I151" s="40">
        <f t="shared" si="46"/>
        <v>0</v>
      </c>
    </row>
    <row r="152" spans="1:9" s="42" customFormat="1" ht="24" customHeight="1" x14ac:dyDescent="0.2">
      <c r="A152" s="153" t="s">
        <v>17</v>
      </c>
      <c r="B152" s="154"/>
      <c r="C152" s="29" t="s">
        <v>18</v>
      </c>
      <c r="D152" s="30">
        <f>SUM(D153:D166)</f>
        <v>14500</v>
      </c>
      <c r="E152" s="30">
        <f t="shared" ref="E152:I152" si="47">SUM(E153:E166)</f>
        <v>0</v>
      </c>
      <c r="F152" s="31">
        <f t="shared" si="47"/>
        <v>14500</v>
      </c>
      <c r="G152" s="85">
        <f t="shared" si="47"/>
        <v>1454.91</v>
      </c>
      <c r="H152" s="86">
        <f t="shared" si="47"/>
        <v>-9235</v>
      </c>
      <c r="I152" s="32">
        <f t="shared" si="47"/>
        <v>5265</v>
      </c>
    </row>
    <row r="153" spans="1:9" x14ac:dyDescent="0.25">
      <c r="A153" s="34" t="s">
        <v>87</v>
      </c>
      <c r="B153" s="35">
        <v>322</v>
      </c>
      <c r="C153" s="36" t="s">
        <v>58</v>
      </c>
      <c r="D153" s="37">
        <v>2000</v>
      </c>
      <c r="E153" s="38"/>
      <c r="F153" s="39">
        <f t="shared" ref="F153:F166" si="48">SUM(D153:E153)</f>
        <v>2000</v>
      </c>
      <c r="G153" s="87">
        <v>85</v>
      </c>
      <c r="H153" s="88">
        <v>-1000</v>
      </c>
      <c r="I153" s="40">
        <f>+F153+H153</f>
        <v>1000</v>
      </c>
    </row>
    <row r="154" spans="1:9" s="42" customFormat="1" ht="12" x14ac:dyDescent="0.2">
      <c r="A154" s="34" t="s">
        <v>88</v>
      </c>
      <c r="B154" s="35">
        <v>323</v>
      </c>
      <c r="C154" s="36" t="s">
        <v>59</v>
      </c>
      <c r="D154" s="37">
        <v>1500</v>
      </c>
      <c r="E154" s="38"/>
      <c r="F154" s="39">
        <f t="shared" si="48"/>
        <v>1500</v>
      </c>
      <c r="G154" s="87">
        <v>0</v>
      </c>
      <c r="H154" s="88">
        <v>-655</v>
      </c>
      <c r="I154" s="40">
        <f t="shared" ref="I154:I166" si="49">+F154+H154</f>
        <v>845</v>
      </c>
    </row>
    <row r="155" spans="1:9" s="42" customFormat="1" ht="12" x14ac:dyDescent="0.2">
      <c r="A155" s="97" t="s">
        <v>89</v>
      </c>
      <c r="B155" s="35">
        <v>329</v>
      </c>
      <c r="C155" s="36" t="s">
        <v>61</v>
      </c>
      <c r="D155" s="37">
        <v>1500</v>
      </c>
      <c r="E155" s="38"/>
      <c r="F155" s="39">
        <f t="shared" si="48"/>
        <v>1500</v>
      </c>
      <c r="G155" s="87">
        <v>1369.91</v>
      </c>
      <c r="H155" s="88">
        <v>0</v>
      </c>
      <c r="I155" s="40">
        <f t="shared" si="49"/>
        <v>1500</v>
      </c>
    </row>
    <row r="156" spans="1:9" s="42" customFormat="1" ht="12" x14ac:dyDescent="0.2">
      <c r="A156" s="97"/>
      <c r="B156" s="35">
        <v>342</v>
      </c>
      <c r="C156" s="36" t="s">
        <v>90</v>
      </c>
      <c r="D156" s="37"/>
      <c r="E156" s="38"/>
      <c r="F156" s="39">
        <f t="shared" si="48"/>
        <v>0</v>
      </c>
      <c r="G156" s="87"/>
      <c r="H156" s="88"/>
      <c r="I156" s="40">
        <f t="shared" si="49"/>
        <v>0</v>
      </c>
    </row>
    <row r="157" spans="1:9" s="42" customFormat="1" ht="12" x14ac:dyDescent="0.2">
      <c r="A157" s="34"/>
      <c r="B157" s="35">
        <v>421</v>
      </c>
      <c r="C157" s="36" t="s">
        <v>91</v>
      </c>
      <c r="D157" s="37"/>
      <c r="E157" s="38"/>
      <c r="F157" s="39">
        <f t="shared" si="48"/>
        <v>0</v>
      </c>
      <c r="G157" s="87"/>
      <c r="H157" s="88"/>
      <c r="I157" s="40">
        <f t="shared" si="49"/>
        <v>0</v>
      </c>
    </row>
    <row r="158" spans="1:9" s="42" customFormat="1" ht="12" x14ac:dyDescent="0.2">
      <c r="A158" s="34" t="s">
        <v>92</v>
      </c>
      <c r="B158" s="35">
        <v>422</v>
      </c>
      <c r="C158" s="36" t="s">
        <v>81</v>
      </c>
      <c r="D158" s="37">
        <v>8500</v>
      </c>
      <c r="E158" s="38"/>
      <c r="F158" s="39">
        <f t="shared" si="48"/>
        <v>8500</v>
      </c>
      <c r="G158" s="87">
        <v>0</v>
      </c>
      <c r="H158" s="88">
        <v>-6580</v>
      </c>
      <c r="I158" s="40">
        <f t="shared" si="49"/>
        <v>1920</v>
      </c>
    </row>
    <row r="159" spans="1:9" s="42" customFormat="1" ht="12" x14ac:dyDescent="0.2">
      <c r="A159" s="34"/>
      <c r="B159" s="35">
        <v>423</v>
      </c>
      <c r="C159" s="36" t="s">
        <v>93</v>
      </c>
      <c r="D159" s="37"/>
      <c r="E159" s="38"/>
      <c r="F159" s="39">
        <f t="shared" si="48"/>
        <v>0</v>
      </c>
      <c r="G159" s="87"/>
      <c r="H159" s="88"/>
      <c r="I159" s="40">
        <f t="shared" si="49"/>
        <v>0</v>
      </c>
    </row>
    <row r="160" spans="1:9" s="42" customFormat="1" ht="24" x14ac:dyDescent="0.2">
      <c r="A160" s="34" t="s">
        <v>94</v>
      </c>
      <c r="B160" s="35">
        <v>424</v>
      </c>
      <c r="C160" s="36" t="s">
        <v>82</v>
      </c>
      <c r="D160" s="37">
        <v>1000</v>
      </c>
      <c r="E160" s="38"/>
      <c r="F160" s="39">
        <f t="shared" si="48"/>
        <v>1000</v>
      </c>
      <c r="G160" s="87">
        <v>0</v>
      </c>
      <c r="H160" s="88">
        <v>-1000</v>
      </c>
      <c r="I160" s="40">
        <f t="shared" si="49"/>
        <v>0</v>
      </c>
    </row>
    <row r="161" spans="1:9" s="42" customFormat="1" ht="12" x14ac:dyDescent="0.2">
      <c r="A161" s="34"/>
      <c r="B161" s="35">
        <v>426</v>
      </c>
      <c r="C161" s="36" t="s">
        <v>86</v>
      </c>
      <c r="D161" s="37"/>
      <c r="E161" s="38"/>
      <c r="F161" s="39">
        <f t="shared" si="48"/>
        <v>0</v>
      </c>
      <c r="G161" s="87"/>
      <c r="H161" s="88"/>
      <c r="I161" s="40">
        <f t="shared" si="49"/>
        <v>0</v>
      </c>
    </row>
    <row r="162" spans="1:9" s="42" customFormat="1" ht="12" x14ac:dyDescent="0.2">
      <c r="A162" s="34"/>
      <c r="B162" s="35">
        <v>451</v>
      </c>
      <c r="C162" s="36" t="s">
        <v>83</v>
      </c>
      <c r="D162" s="37"/>
      <c r="E162" s="38"/>
      <c r="F162" s="39">
        <f t="shared" si="48"/>
        <v>0</v>
      </c>
      <c r="G162" s="87"/>
      <c r="H162" s="88"/>
      <c r="I162" s="40">
        <f t="shared" si="49"/>
        <v>0</v>
      </c>
    </row>
    <row r="163" spans="1:9" s="42" customFormat="1" ht="12" x14ac:dyDescent="0.2">
      <c r="A163" s="34"/>
      <c r="B163" s="35">
        <v>452</v>
      </c>
      <c r="C163" s="36" t="s">
        <v>84</v>
      </c>
      <c r="D163" s="37"/>
      <c r="E163" s="38"/>
      <c r="F163" s="39">
        <f t="shared" si="48"/>
        <v>0</v>
      </c>
      <c r="G163" s="87"/>
      <c r="H163" s="88"/>
      <c r="I163" s="40">
        <f t="shared" si="49"/>
        <v>0</v>
      </c>
    </row>
    <row r="164" spans="1:9" s="42" customFormat="1" ht="12" x14ac:dyDescent="0.2">
      <c r="A164" s="34"/>
      <c r="B164" s="35">
        <v>453</v>
      </c>
      <c r="C164" s="36" t="s">
        <v>95</v>
      </c>
      <c r="D164" s="37"/>
      <c r="E164" s="38"/>
      <c r="F164" s="39">
        <f t="shared" si="48"/>
        <v>0</v>
      </c>
      <c r="G164" s="87"/>
      <c r="H164" s="88"/>
      <c r="I164" s="40">
        <f t="shared" si="49"/>
        <v>0</v>
      </c>
    </row>
    <row r="165" spans="1:9" s="42" customFormat="1" ht="13.5" customHeight="1" x14ac:dyDescent="0.2">
      <c r="A165" s="34"/>
      <c r="B165" s="35">
        <v>454</v>
      </c>
      <c r="C165" s="36" t="s">
        <v>96</v>
      </c>
      <c r="D165" s="37"/>
      <c r="E165" s="38"/>
      <c r="F165" s="39">
        <f t="shared" si="48"/>
        <v>0</v>
      </c>
      <c r="G165" s="87"/>
      <c r="H165" s="88"/>
      <c r="I165" s="40">
        <f t="shared" si="49"/>
        <v>0</v>
      </c>
    </row>
    <row r="166" spans="1:9" s="42" customFormat="1" ht="24" x14ac:dyDescent="0.2">
      <c r="A166" s="34"/>
      <c r="B166" s="35">
        <v>544</v>
      </c>
      <c r="C166" s="36" t="s">
        <v>97</v>
      </c>
      <c r="D166" s="37"/>
      <c r="E166" s="38"/>
      <c r="F166" s="39">
        <f t="shared" si="48"/>
        <v>0</v>
      </c>
      <c r="G166" s="87"/>
      <c r="H166" s="88"/>
      <c r="I166" s="40">
        <f t="shared" si="49"/>
        <v>0</v>
      </c>
    </row>
    <row r="167" spans="1:9" s="42" customFormat="1" ht="24" x14ac:dyDescent="0.2">
      <c r="A167" s="160" t="s">
        <v>17</v>
      </c>
      <c r="B167" s="161"/>
      <c r="C167" s="89" t="s">
        <v>66</v>
      </c>
      <c r="D167" s="90">
        <f>SUM(D168:D176)</f>
        <v>750000</v>
      </c>
      <c r="E167" s="90">
        <f t="shared" ref="E167:I167" si="50">SUM(E168:E176)</f>
        <v>0</v>
      </c>
      <c r="F167" s="91">
        <f t="shared" si="50"/>
        <v>750000</v>
      </c>
      <c r="G167" s="92">
        <f t="shared" si="50"/>
        <v>0</v>
      </c>
      <c r="H167" s="93">
        <f t="shared" si="50"/>
        <v>0</v>
      </c>
      <c r="I167" s="94">
        <f t="shared" si="50"/>
        <v>750000</v>
      </c>
    </row>
    <row r="168" spans="1:9" s="101" customFormat="1" ht="12" x14ac:dyDescent="0.2">
      <c r="A168" s="98"/>
      <c r="B168" s="35">
        <v>322</v>
      </c>
      <c r="C168" s="36" t="s">
        <v>58</v>
      </c>
      <c r="D168" s="99"/>
      <c r="E168" s="99"/>
      <c r="F168" s="39">
        <f>SUM(D168:E168)</f>
        <v>0</v>
      </c>
      <c r="G168" s="87"/>
      <c r="H168" s="100"/>
      <c r="I168" s="40">
        <f>+F168+H168</f>
        <v>0</v>
      </c>
    </row>
    <row r="169" spans="1:9" x14ac:dyDescent="0.25">
      <c r="A169" s="34"/>
      <c r="B169" s="35">
        <v>323</v>
      </c>
      <c r="C169" s="36" t="s">
        <v>59</v>
      </c>
      <c r="D169" s="37"/>
      <c r="E169" s="38"/>
      <c r="F169" s="39">
        <f>SUM(D169:E169)</f>
        <v>0</v>
      </c>
      <c r="G169" s="87"/>
      <c r="H169" s="88"/>
      <c r="I169" s="40">
        <f t="shared" ref="I169:I176" si="51">+F169+H169</f>
        <v>0</v>
      </c>
    </row>
    <row r="170" spans="1:9" s="42" customFormat="1" ht="12" x14ac:dyDescent="0.2">
      <c r="A170" s="34"/>
      <c r="B170" s="35">
        <v>421</v>
      </c>
      <c r="C170" s="36" t="s">
        <v>91</v>
      </c>
      <c r="D170" s="37"/>
      <c r="E170" s="38"/>
      <c r="F170" s="39">
        <f>SUM(D170:E170)</f>
        <v>0</v>
      </c>
      <c r="G170" s="87"/>
      <c r="H170" s="88"/>
      <c r="I170" s="40">
        <f t="shared" si="51"/>
        <v>0</v>
      </c>
    </row>
    <row r="171" spans="1:9" s="42" customFormat="1" ht="12" x14ac:dyDescent="0.2">
      <c r="A171" s="34"/>
      <c r="B171" s="35">
        <v>422</v>
      </c>
      <c r="C171" s="36" t="s">
        <v>81</v>
      </c>
      <c r="D171" s="37"/>
      <c r="E171" s="38"/>
      <c r="F171" s="39">
        <f t="shared" ref="F171:F176" si="52">SUM(D171:E171)</f>
        <v>0</v>
      </c>
      <c r="G171" s="87"/>
      <c r="H171" s="88"/>
      <c r="I171" s="40">
        <f t="shared" si="51"/>
        <v>0</v>
      </c>
    </row>
    <row r="172" spans="1:9" s="42" customFormat="1" ht="12" x14ac:dyDescent="0.2">
      <c r="A172" s="34" t="s">
        <v>98</v>
      </c>
      <c r="B172" s="35">
        <v>423</v>
      </c>
      <c r="C172" s="36" t="s">
        <v>93</v>
      </c>
      <c r="D172" s="37">
        <v>750000</v>
      </c>
      <c r="E172" s="38"/>
      <c r="F172" s="39">
        <f t="shared" si="52"/>
        <v>750000</v>
      </c>
      <c r="G172" s="87">
        <v>0</v>
      </c>
      <c r="H172" s="88"/>
      <c r="I172" s="40">
        <f t="shared" si="51"/>
        <v>750000</v>
      </c>
    </row>
    <row r="173" spans="1:9" s="42" customFormat="1" ht="24" x14ac:dyDescent="0.2">
      <c r="A173" s="34"/>
      <c r="B173" s="35">
        <v>424</v>
      </c>
      <c r="C173" s="36" t="s">
        <v>82</v>
      </c>
      <c r="D173" s="37"/>
      <c r="E173" s="38"/>
      <c r="F173" s="39">
        <f t="shared" si="52"/>
        <v>0</v>
      </c>
      <c r="G173" s="87"/>
      <c r="H173" s="88"/>
      <c r="I173" s="40">
        <f t="shared" si="51"/>
        <v>0</v>
      </c>
    </row>
    <row r="174" spans="1:9" s="42" customFormat="1" ht="12" x14ac:dyDescent="0.2">
      <c r="A174" s="34"/>
      <c r="B174" s="35">
        <v>426</v>
      </c>
      <c r="C174" s="36" t="s">
        <v>86</v>
      </c>
      <c r="D174" s="37"/>
      <c r="E174" s="38"/>
      <c r="F174" s="39">
        <f t="shared" si="52"/>
        <v>0</v>
      </c>
      <c r="G174" s="87"/>
      <c r="H174" s="88"/>
      <c r="I174" s="40">
        <f t="shared" si="51"/>
        <v>0</v>
      </c>
    </row>
    <row r="175" spans="1:9" s="42" customFormat="1" ht="12" x14ac:dyDescent="0.2">
      <c r="A175" s="34"/>
      <c r="B175" s="35">
        <v>451</v>
      </c>
      <c r="C175" s="36" t="s">
        <v>83</v>
      </c>
      <c r="D175" s="37"/>
      <c r="E175" s="38"/>
      <c r="F175" s="39">
        <f t="shared" si="52"/>
        <v>0</v>
      </c>
      <c r="G175" s="87"/>
      <c r="H175" s="88"/>
      <c r="I175" s="40">
        <f t="shared" si="51"/>
        <v>0</v>
      </c>
    </row>
    <row r="176" spans="1:9" s="42" customFormat="1" ht="12" x14ac:dyDescent="0.2">
      <c r="A176" s="34"/>
      <c r="B176" s="35">
        <v>452</v>
      </c>
      <c r="C176" s="36" t="s">
        <v>84</v>
      </c>
      <c r="D176" s="37"/>
      <c r="E176" s="38"/>
      <c r="F176" s="39">
        <f t="shared" si="52"/>
        <v>0</v>
      </c>
      <c r="G176" s="87"/>
      <c r="H176" s="88"/>
      <c r="I176" s="40">
        <f t="shared" si="51"/>
        <v>0</v>
      </c>
    </row>
    <row r="177" spans="1:10" s="42" customFormat="1" ht="24" x14ac:dyDescent="0.2">
      <c r="A177" s="153" t="s">
        <v>17</v>
      </c>
      <c r="B177" s="154"/>
      <c r="C177" s="29" t="s">
        <v>72</v>
      </c>
      <c r="D177" s="30">
        <f>SUM(D178:D190)</f>
        <v>0</v>
      </c>
      <c r="E177" s="30">
        <f t="shared" ref="E177:I177" si="53">SUM(E178:E190)</f>
        <v>0</v>
      </c>
      <c r="F177" s="31">
        <f t="shared" si="53"/>
        <v>0</v>
      </c>
      <c r="G177" s="85">
        <f t="shared" si="53"/>
        <v>7237.96</v>
      </c>
      <c r="H177" s="86">
        <f t="shared" si="53"/>
        <v>102657.44</v>
      </c>
      <c r="I177" s="32">
        <f t="shared" si="53"/>
        <v>102657.44</v>
      </c>
    </row>
    <row r="178" spans="1:10" x14ac:dyDescent="0.25">
      <c r="A178" s="34" t="s">
        <v>99</v>
      </c>
      <c r="B178" s="35">
        <v>322</v>
      </c>
      <c r="C178" s="36" t="s">
        <v>58</v>
      </c>
      <c r="D178" s="37"/>
      <c r="E178" s="38"/>
      <c r="F178" s="39">
        <f t="shared" ref="F178:F190" si="54">SUM(D178:E178)</f>
        <v>0</v>
      </c>
      <c r="G178" s="87">
        <v>1387.96</v>
      </c>
      <c r="H178" s="88">
        <v>1387.96</v>
      </c>
      <c r="I178" s="40">
        <f>+F178+H178</f>
        <v>1387.96</v>
      </c>
    </row>
    <row r="179" spans="1:10" s="42" customFormat="1" ht="12" x14ac:dyDescent="0.2">
      <c r="A179" s="34"/>
      <c r="B179" s="35">
        <v>323</v>
      </c>
      <c r="C179" s="36" t="s">
        <v>59</v>
      </c>
      <c r="D179" s="37"/>
      <c r="E179" s="38"/>
      <c r="F179" s="39">
        <f t="shared" si="54"/>
        <v>0</v>
      </c>
      <c r="G179" s="87"/>
      <c r="H179" s="88">
        <v>8000</v>
      </c>
      <c r="I179" s="40">
        <f t="shared" ref="I179:I190" si="55">+F179+H179</f>
        <v>8000</v>
      </c>
    </row>
    <row r="180" spans="1:10" s="42" customFormat="1" ht="12" x14ac:dyDescent="0.2">
      <c r="A180" s="34"/>
      <c r="B180" s="35">
        <v>329</v>
      </c>
      <c r="C180" s="36" t="s">
        <v>61</v>
      </c>
      <c r="D180" s="37"/>
      <c r="E180" s="38"/>
      <c r="F180" s="39">
        <f t="shared" si="54"/>
        <v>0</v>
      </c>
      <c r="G180" s="87"/>
      <c r="H180" s="88">
        <v>10762.04</v>
      </c>
      <c r="I180" s="40">
        <f t="shared" si="55"/>
        <v>10762.04</v>
      </c>
    </row>
    <row r="181" spans="1:10" s="42" customFormat="1" ht="12" x14ac:dyDescent="0.2">
      <c r="A181" s="34"/>
      <c r="B181" s="35">
        <v>412</v>
      </c>
      <c r="C181" s="36" t="s">
        <v>100</v>
      </c>
      <c r="D181" s="37"/>
      <c r="E181" s="38"/>
      <c r="F181" s="39">
        <f t="shared" si="54"/>
        <v>0</v>
      </c>
      <c r="G181" s="87"/>
      <c r="H181" s="88"/>
      <c r="I181" s="40">
        <f t="shared" si="55"/>
        <v>0</v>
      </c>
    </row>
    <row r="182" spans="1:10" s="42" customFormat="1" ht="12" x14ac:dyDescent="0.2">
      <c r="A182" s="34"/>
      <c r="B182" s="35">
        <v>421</v>
      </c>
      <c r="C182" s="36" t="s">
        <v>91</v>
      </c>
      <c r="D182" s="37"/>
      <c r="E182" s="38"/>
      <c r="F182" s="39">
        <f t="shared" si="54"/>
        <v>0</v>
      </c>
      <c r="G182" s="87"/>
      <c r="H182" s="88">
        <v>25000</v>
      </c>
      <c r="I182" s="40">
        <f t="shared" si="55"/>
        <v>25000</v>
      </c>
    </row>
    <row r="183" spans="1:10" s="42" customFormat="1" ht="12" x14ac:dyDescent="0.2">
      <c r="A183" s="34" t="s">
        <v>101</v>
      </c>
      <c r="B183" s="35">
        <v>422</v>
      </c>
      <c r="C183" s="36" t="s">
        <v>81</v>
      </c>
      <c r="D183" s="37"/>
      <c r="E183" s="38"/>
      <c r="F183" s="39">
        <f t="shared" si="54"/>
        <v>0</v>
      </c>
      <c r="G183" s="87">
        <v>5850</v>
      </c>
      <c r="H183" s="88">
        <v>5850</v>
      </c>
      <c r="I183" s="40">
        <f t="shared" si="55"/>
        <v>5850</v>
      </c>
    </row>
    <row r="184" spans="1:10" s="42" customFormat="1" ht="12" x14ac:dyDescent="0.2">
      <c r="A184" s="34"/>
      <c r="B184" s="35">
        <v>423</v>
      </c>
      <c r="C184" s="36" t="s">
        <v>93</v>
      </c>
      <c r="D184" s="37"/>
      <c r="E184" s="38"/>
      <c r="F184" s="39">
        <f t="shared" si="54"/>
        <v>0</v>
      </c>
      <c r="G184" s="87"/>
      <c r="H184" s="88">
        <v>30000</v>
      </c>
      <c r="I184" s="40">
        <f t="shared" si="55"/>
        <v>30000</v>
      </c>
    </row>
    <row r="185" spans="1:10" s="42" customFormat="1" ht="24" x14ac:dyDescent="0.2">
      <c r="A185" s="34"/>
      <c r="B185" s="35">
        <v>424</v>
      </c>
      <c r="C185" s="36" t="s">
        <v>82</v>
      </c>
      <c r="D185" s="37"/>
      <c r="E185" s="38"/>
      <c r="F185" s="39">
        <f t="shared" si="54"/>
        <v>0</v>
      </c>
      <c r="G185" s="87"/>
      <c r="H185" s="88">
        <v>8657.44</v>
      </c>
      <c r="I185" s="40">
        <f t="shared" si="55"/>
        <v>8657.44</v>
      </c>
    </row>
    <row r="186" spans="1:10" s="42" customFormat="1" ht="12" x14ac:dyDescent="0.2">
      <c r="A186" s="102"/>
      <c r="B186" s="103">
        <v>426</v>
      </c>
      <c r="C186" s="104" t="s">
        <v>86</v>
      </c>
      <c r="D186" s="99"/>
      <c r="E186" s="105"/>
      <c r="F186" s="106">
        <f t="shared" si="54"/>
        <v>0</v>
      </c>
      <c r="G186" s="107"/>
      <c r="H186" s="108"/>
      <c r="I186" s="40">
        <f t="shared" si="55"/>
        <v>0</v>
      </c>
      <c r="J186" s="101"/>
    </row>
    <row r="187" spans="1:10" s="42" customFormat="1" ht="12" x14ac:dyDescent="0.2">
      <c r="A187" s="34"/>
      <c r="B187" s="35">
        <v>451</v>
      </c>
      <c r="C187" s="36" t="s">
        <v>83</v>
      </c>
      <c r="D187" s="37"/>
      <c r="E187" s="38"/>
      <c r="F187" s="39">
        <f t="shared" si="54"/>
        <v>0</v>
      </c>
      <c r="G187" s="87"/>
      <c r="H187" s="88">
        <v>13000</v>
      </c>
      <c r="I187" s="40">
        <f t="shared" si="55"/>
        <v>13000</v>
      </c>
    </row>
    <row r="188" spans="1:10" s="42" customFormat="1" ht="12" x14ac:dyDescent="0.2">
      <c r="A188" s="34"/>
      <c r="B188" s="35">
        <v>452</v>
      </c>
      <c r="C188" s="36" t="s">
        <v>84</v>
      </c>
      <c r="D188" s="37"/>
      <c r="E188" s="38"/>
      <c r="F188" s="39">
        <f t="shared" si="54"/>
        <v>0</v>
      </c>
      <c r="G188" s="87"/>
      <c r="H188" s="88"/>
      <c r="I188" s="40">
        <f t="shared" si="55"/>
        <v>0</v>
      </c>
    </row>
    <row r="189" spans="1:10" s="42" customFormat="1" ht="12" x14ac:dyDescent="0.2">
      <c r="A189" s="34"/>
      <c r="B189" s="35">
        <v>453</v>
      </c>
      <c r="C189" s="36" t="s">
        <v>95</v>
      </c>
      <c r="D189" s="37"/>
      <c r="E189" s="38"/>
      <c r="F189" s="39">
        <f t="shared" si="54"/>
        <v>0</v>
      </c>
      <c r="G189" s="87"/>
      <c r="H189" s="88"/>
      <c r="I189" s="40">
        <f t="shared" si="55"/>
        <v>0</v>
      </c>
    </row>
    <row r="190" spans="1:10" s="42" customFormat="1" ht="13.5" customHeight="1" x14ac:dyDescent="0.2">
      <c r="A190" s="34"/>
      <c r="B190" s="35">
        <v>454</v>
      </c>
      <c r="C190" s="36" t="s">
        <v>96</v>
      </c>
      <c r="D190" s="37"/>
      <c r="E190" s="38"/>
      <c r="F190" s="39">
        <f t="shared" si="54"/>
        <v>0</v>
      </c>
      <c r="G190" s="87"/>
      <c r="H190" s="88"/>
      <c r="I190" s="40">
        <f t="shared" si="55"/>
        <v>0</v>
      </c>
    </row>
    <row r="191" spans="1:10" s="42" customFormat="1" ht="24" x14ac:dyDescent="0.2">
      <c r="A191" s="153" t="s">
        <v>17</v>
      </c>
      <c r="B191" s="154"/>
      <c r="C191" s="29" t="s">
        <v>28</v>
      </c>
      <c r="D191" s="30">
        <f>SUM(D192:D203)</f>
        <v>0</v>
      </c>
      <c r="E191" s="30">
        <f t="shared" ref="E191:I191" si="56">SUM(E192:E203)</f>
        <v>0</v>
      </c>
      <c r="F191" s="31">
        <f t="shared" si="56"/>
        <v>0</v>
      </c>
      <c r="G191" s="85">
        <f t="shared" si="56"/>
        <v>0</v>
      </c>
      <c r="H191" s="86">
        <f t="shared" si="56"/>
        <v>0</v>
      </c>
      <c r="I191" s="32">
        <f t="shared" si="56"/>
        <v>0</v>
      </c>
    </row>
    <row r="192" spans="1:10" x14ac:dyDescent="0.25">
      <c r="A192" s="34"/>
      <c r="B192" s="35">
        <v>322</v>
      </c>
      <c r="C192" s="36" t="s">
        <v>58</v>
      </c>
      <c r="D192" s="37"/>
      <c r="E192" s="38"/>
      <c r="F192" s="39">
        <f t="shared" ref="F192:F203" si="57">SUM(D192:E192)</f>
        <v>0</v>
      </c>
      <c r="G192" s="87"/>
      <c r="H192" s="88"/>
      <c r="I192" s="40">
        <f>+F192+H192</f>
        <v>0</v>
      </c>
    </row>
    <row r="193" spans="1:9" s="42" customFormat="1" ht="12" x14ac:dyDescent="0.2">
      <c r="A193" s="34"/>
      <c r="B193" s="35">
        <v>323</v>
      </c>
      <c r="C193" s="36" t="s">
        <v>59</v>
      </c>
      <c r="D193" s="37"/>
      <c r="E193" s="38"/>
      <c r="F193" s="39">
        <f t="shared" si="57"/>
        <v>0</v>
      </c>
      <c r="G193" s="87"/>
      <c r="H193" s="88"/>
      <c r="I193" s="40">
        <f t="shared" ref="I193:I203" si="58">+F193+H193</f>
        <v>0</v>
      </c>
    </row>
    <row r="194" spans="1:9" s="42" customFormat="1" ht="12" x14ac:dyDescent="0.2">
      <c r="A194" s="34"/>
      <c r="B194" s="35">
        <v>329</v>
      </c>
      <c r="C194" s="36" t="s">
        <v>61</v>
      </c>
      <c r="D194" s="37"/>
      <c r="E194" s="38"/>
      <c r="F194" s="39">
        <f t="shared" si="57"/>
        <v>0</v>
      </c>
      <c r="G194" s="87"/>
      <c r="H194" s="88"/>
      <c r="I194" s="40">
        <f t="shared" si="58"/>
        <v>0</v>
      </c>
    </row>
    <row r="195" spans="1:9" s="42" customFormat="1" ht="12" x14ac:dyDescent="0.2">
      <c r="A195" s="34"/>
      <c r="B195" s="35">
        <v>421</v>
      </c>
      <c r="C195" s="36" t="s">
        <v>91</v>
      </c>
      <c r="D195" s="37"/>
      <c r="E195" s="38"/>
      <c r="F195" s="39">
        <f t="shared" si="57"/>
        <v>0</v>
      </c>
      <c r="G195" s="87"/>
      <c r="H195" s="88"/>
      <c r="I195" s="40">
        <f t="shared" si="58"/>
        <v>0</v>
      </c>
    </row>
    <row r="196" spans="1:9" s="42" customFormat="1" ht="12" x14ac:dyDescent="0.2">
      <c r="A196" s="34"/>
      <c r="B196" s="35">
        <v>422</v>
      </c>
      <c r="C196" s="36" t="s">
        <v>81</v>
      </c>
      <c r="D196" s="37"/>
      <c r="E196" s="38"/>
      <c r="F196" s="39">
        <f t="shared" si="57"/>
        <v>0</v>
      </c>
      <c r="G196" s="87"/>
      <c r="H196" s="88"/>
      <c r="I196" s="40">
        <f t="shared" si="58"/>
        <v>0</v>
      </c>
    </row>
    <row r="197" spans="1:9" s="42" customFormat="1" ht="12" x14ac:dyDescent="0.2">
      <c r="A197" s="34"/>
      <c r="B197" s="35">
        <v>423</v>
      </c>
      <c r="C197" s="36" t="s">
        <v>93</v>
      </c>
      <c r="D197" s="37"/>
      <c r="E197" s="38"/>
      <c r="F197" s="39">
        <f t="shared" si="57"/>
        <v>0</v>
      </c>
      <c r="G197" s="87"/>
      <c r="H197" s="88"/>
      <c r="I197" s="40">
        <f t="shared" si="58"/>
        <v>0</v>
      </c>
    </row>
    <row r="198" spans="1:9" s="42" customFormat="1" ht="24" x14ac:dyDescent="0.2">
      <c r="A198" s="34"/>
      <c r="B198" s="35">
        <v>424</v>
      </c>
      <c r="C198" s="36" t="s">
        <v>82</v>
      </c>
      <c r="D198" s="37"/>
      <c r="E198" s="38"/>
      <c r="F198" s="39">
        <f t="shared" si="57"/>
        <v>0</v>
      </c>
      <c r="G198" s="87"/>
      <c r="H198" s="88"/>
      <c r="I198" s="40">
        <f t="shared" si="58"/>
        <v>0</v>
      </c>
    </row>
    <row r="199" spans="1:9" s="42" customFormat="1" ht="12" x14ac:dyDescent="0.2">
      <c r="A199" s="34"/>
      <c r="B199" s="35">
        <v>426</v>
      </c>
      <c r="C199" s="36" t="s">
        <v>86</v>
      </c>
      <c r="D199" s="37"/>
      <c r="E199" s="38"/>
      <c r="F199" s="39">
        <f t="shared" si="57"/>
        <v>0</v>
      </c>
      <c r="G199" s="87"/>
      <c r="H199" s="88"/>
      <c r="I199" s="40">
        <f t="shared" si="58"/>
        <v>0</v>
      </c>
    </row>
    <row r="200" spans="1:9" s="42" customFormat="1" ht="12" x14ac:dyDescent="0.2">
      <c r="A200" s="34"/>
      <c r="B200" s="35">
        <v>451</v>
      </c>
      <c r="C200" s="36" t="s">
        <v>83</v>
      </c>
      <c r="D200" s="37"/>
      <c r="E200" s="38"/>
      <c r="F200" s="39">
        <f t="shared" si="57"/>
        <v>0</v>
      </c>
      <c r="G200" s="87"/>
      <c r="H200" s="88"/>
      <c r="I200" s="40">
        <f t="shared" si="58"/>
        <v>0</v>
      </c>
    </row>
    <row r="201" spans="1:9" s="42" customFormat="1" ht="12" x14ac:dyDescent="0.2">
      <c r="A201" s="34"/>
      <c r="B201" s="35">
        <v>452</v>
      </c>
      <c r="C201" s="36" t="s">
        <v>84</v>
      </c>
      <c r="D201" s="37"/>
      <c r="E201" s="38"/>
      <c r="F201" s="39">
        <f t="shared" si="57"/>
        <v>0</v>
      </c>
      <c r="G201" s="87"/>
      <c r="H201" s="88"/>
      <c r="I201" s="40">
        <f t="shared" si="58"/>
        <v>0</v>
      </c>
    </row>
    <row r="202" spans="1:9" s="42" customFormat="1" ht="12" x14ac:dyDescent="0.2">
      <c r="A202" s="34"/>
      <c r="B202" s="35">
        <v>453</v>
      </c>
      <c r="C202" s="36" t="s">
        <v>95</v>
      </c>
      <c r="D202" s="37"/>
      <c r="E202" s="38"/>
      <c r="F202" s="39">
        <f t="shared" si="57"/>
        <v>0</v>
      </c>
      <c r="G202" s="87"/>
      <c r="H202" s="88"/>
      <c r="I202" s="40">
        <f t="shared" si="58"/>
        <v>0</v>
      </c>
    </row>
    <row r="203" spans="1:9" s="42" customFormat="1" ht="13.5" customHeight="1" x14ac:dyDescent="0.2">
      <c r="A203" s="34"/>
      <c r="B203" s="35">
        <v>454</v>
      </c>
      <c r="C203" s="36" t="s">
        <v>96</v>
      </c>
      <c r="D203" s="37"/>
      <c r="E203" s="38"/>
      <c r="F203" s="39">
        <f t="shared" si="57"/>
        <v>0</v>
      </c>
      <c r="G203" s="87"/>
      <c r="H203" s="88"/>
      <c r="I203" s="40">
        <f t="shared" si="58"/>
        <v>0</v>
      </c>
    </row>
    <row r="204" spans="1:9" s="42" customFormat="1" ht="13.5" customHeight="1" x14ac:dyDescent="0.2">
      <c r="A204" s="160" t="s">
        <v>17</v>
      </c>
      <c r="B204" s="161"/>
      <c r="C204" s="89" t="s">
        <v>102</v>
      </c>
      <c r="D204" s="90">
        <f>SUM(D205:D205)</f>
        <v>0</v>
      </c>
      <c r="E204" s="90">
        <f t="shared" ref="E204:I204" si="59">SUM(E205:E205)</f>
        <v>0</v>
      </c>
      <c r="F204" s="90">
        <f t="shared" si="59"/>
        <v>0</v>
      </c>
      <c r="G204" s="90">
        <f t="shared" si="59"/>
        <v>0</v>
      </c>
      <c r="H204" s="90">
        <f t="shared" si="59"/>
        <v>0</v>
      </c>
      <c r="I204" s="94">
        <f t="shared" si="59"/>
        <v>0</v>
      </c>
    </row>
    <row r="205" spans="1:9" s="42" customFormat="1" ht="13.5" customHeight="1" x14ac:dyDescent="0.2">
      <c r="A205" s="34"/>
      <c r="B205" s="35">
        <v>451</v>
      </c>
      <c r="C205" s="36" t="s">
        <v>83</v>
      </c>
      <c r="D205" s="37"/>
      <c r="E205" s="38"/>
      <c r="F205" s="39">
        <f t="shared" ref="F205" si="60">SUM(D205:E205)</f>
        <v>0</v>
      </c>
      <c r="G205" s="87"/>
      <c r="H205" s="88"/>
      <c r="I205" s="40">
        <f>+F205+H205</f>
        <v>0</v>
      </c>
    </row>
    <row r="206" spans="1:9" s="42" customFormat="1" ht="12" x14ac:dyDescent="0.2">
      <c r="A206" s="153" t="s">
        <v>17</v>
      </c>
      <c r="B206" s="154"/>
      <c r="C206" s="29" t="s">
        <v>31</v>
      </c>
      <c r="D206" s="30">
        <f>SUM(D207:D219)</f>
        <v>0</v>
      </c>
      <c r="E206" s="30">
        <f t="shared" ref="E206:I206" si="61">SUM(E207:E219)</f>
        <v>0</v>
      </c>
      <c r="F206" s="31">
        <f t="shared" si="61"/>
        <v>0</v>
      </c>
      <c r="G206" s="85">
        <f t="shared" si="61"/>
        <v>24500</v>
      </c>
      <c r="H206" s="86">
        <f t="shared" si="61"/>
        <v>51500</v>
      </c>
      <c r="I206" s="32">
        <f t="shared" si="61"/>
        <v>51500</v>
      </c>
    </row>
    <row r="207" spans="1:9" x14ac:dyDescent="0.25">
      <c r="A207" s="34" t="s">
        <v>103</v>
      </c>
      <c r="B207" s="35">
        <v>322</v>
      </c>
      <c r="C207" s="36" t="s">
        <v>58</v>
      </c>
      <c r="D207" s="37"/>
      <c r="E207" s="38"/>
      <c r="F207" s="39">
        <f t="shared" ref="F207:F219" si="62">SUM(D207:E207)</f>
        <v>0</v>
      </c>
      <c r="G207" s="87">
        <v>3500</v>
      </c>
      <c r="H207" s="88">
        <v>3500</v>
      </c>
      <c r="I207" s="40">
        <f>+F207+H207</f>
        <v>3500</v>
      </c>
    </row>
    <row r="208" spans="1:9" s="42" customFormat="1" ht="12" x14ac:dyDescent="0.2">
      <c r="A208" s="34" t="s">
        <v>104</v>
      </c>
      <c r="B208" s="35">
        <v>323</v>
      </c>
      <c r="C208" s="36" t="s">
        <v>59</v>
      </c>
      <c r="D208" s="37"/>
      <c r="E208" s="38"/>
      <c r="F208" s="39">
        <f t="shared" si="62"/>
        <v>0</v>
      </c>
      <c r="G208" s="87">
        <v>3000</v>
      </c>
      <c r="H208" s="88">
        <v>3000</v>
      </c>
      <c r="I208" s="40">
        <f t="shared" ref="I208:I219" si="63">+F208+H208</f>
        <v>3000</v>
      </c>
    </row>
    <row r="209" spans="1:10" s="42" customFormat="1" ht="12" x14ac:dyDescent="0.2">
      <c r="A209" s="34"/>
      <c r="B209" s="35">
        <v>329</v>
      </c>
      <c r="C209" s="36" t="s">
        <v>61</v>
      </c>
      <c r="D209" s="37"/>
      <c r="E209" s="38"/>
      <c r="F209" s="39">
        <f t="shared" si="62"/>
        <v>0</v>
      </c>
      <c r="G209" s="87"/>
      <c r="H209" s="88"/>
      <c r="I209" s="40">
        <f t="shared" si="63"/>
        <v>0</v>
      </c>
    </row>
    <row r="210" spans="1:10" s="42" customFormat="1" ht="24" x14ac:dyDescent="0.2">
      <c r="A210" s="34"/>
      <c r="B210" s="35">
        <v>372</v>
      </c>
      <c r="C210" s="36" t="s">
        <v>63</v>
      </c>
      <c r="D210" s="37"/>
      <c r="E210" s="38"/>
      <c r="F210" s="39">
        <f t="shared" si="62"/>
        <v>0</v>
      </c>
      <c r="G210" s="87"/>
      <c r="H210" s="88"/>
      <c r="I210" s="40">
        <f t="shared" si="63"/>
        <v>0</v>
      </c>
    </row>
    <row r="211" spans="1:10" s="42" customFormat="1" ht="12" x14ac:dyDescent="0.2">
      <c r="A211" s="34"/>
      <c r="B211" s="35">
        <v>421</v>
      </c>
      <c r="C211" s="36" t="s">
        <v>91</v>
      </c>
      <c r="D211" s="37"/>
      <c r="E211" s="38"/>
      <c r="F211" s="39">
        <f t="shared" si="62"/>
        <v>0</v>
      </c>
      <c r="G211" s="87"/>
      <c r="H211" s="88"/>
      <c r="I211" s="40">
        <f t="shared" si="63"/>
        <v>0</v>
      </c>
    </row>
    <row r="212" spans="1:10" s="42" customFormat="1" ht="12" x14ac:dyDescent="0.2">
      <c r="A212" s="34" t="s">
        <v>105</v>
      </c>
      <c r="B212" s="35">
        <v>422</v>
      </c>
      <c r="C212" s="36" t="s">
        <v>81</v>
      </c>
      <c r="D212" s="37"/>
      <c r="E212" s="38"/>
      <c r="F212" s="39">
        <f t="shared" si="62"/>
        <v>0</v>
      </c>
      <c r="G212" s="87">
        <v>18000</v>
      </c>
      <c r="H212" s="88">
        <v>45000</v>
      </c>
      <c r="I212" s="40">
        <f t="shared" si="63"/>
        <v>45000</v>
      </c>
    </row>
    <row r="213" spans="1:10" s="42" customFormat="1" ht="12" x14ac:dyDescent="0.2">
      <c r="A213" s="34"/>
      <c r="B213" s="35">
        <v>423</v>
      </c>
      <c r="C213" s="36" t="s">
        <v>93</v>
      </c>
      <c r="D213" s="37"/>
      <c r="E213" s="38"/>
      <c r="F213" s="39">
        <f t="shared" si="62"/>
        <v>0</v>
      </c>
      <c r="G213" s="87"/>
      <c r="H213" s="88"/>
      <c r="I213" s="40">
        <f t="shared" si="63"/>
        <v>0</v>
      </c>
    </row>
    <row r="214" spans="1:10" s="42" customFormat="1" ht="24" x14ac:dyDescent="0.2">
      <c r="A214" s="34"/>
      <c r="B214" s="35">
        <v>424</v>
      </c>
      <c r="C214" s="36" t="s">
        <v>82</v>
      </c>
      <c r="D214" s="37"/>
      <c r="E214" s="38"/>
      <c r="F214" s="39">
        <f t="shared" si="62"/>
        <v>0</v>
      </c>
      <c r="G214" s="87"/>
      <c r="H214" s="88"/>
      <c r="I214" s="40">
        <f t="shared" si="63"/>
        <v>0</v>
      </c>
      <c r="J214" s="96"/>
    </row>
    <row r="215" spans="1:10" s="42" customFormat="1" ht="12" x14ac:dyDescent="0.2">
      <c r="A215" s="34"/>
      <c r="B215" s="35">
        <v>426</v>
      </c>
      <c r="C215" s="36" t="s">
        <v>86</v>
      </c>
      <c r="D215" s="37"/>
      <c r="E215" s="38"/>
      <c r="F215" s="39">
        <f t="shared" si="62"/>
        <v>0</v>
      </c>
      <c r="G215" s="87"/>
      <c r="H215" s="88"/>
      <c r="I215" s="40">
        <f t="shared" si="63"/>
        <v>0</v>
      </c>
    </row>
    <row r="216" spans="1:10" s="42" customFormat="1" ht="12" x14ac:dyDescent="0.2">
      <c r="A216" s="34"/>
      <c r="B216" s="35">
        <v>451</v>
      </c>
      <c r="C216" s="36" t="s">
        <v>83</v>
      </c>
      <c r="D216" s="37"/>
      <c r="E216" s="38"/>
      <c r="F216" s="39">
        <f t="shared" si="62"/>
        <v>0</v>
      </c>
      <c r="G216" s="87"/>
      <c r="H216" s="88"/>
      <c r="I216" s="40">
        <f t="shared" si="63"/>
        <v>0</v>
      </c>
    </row>
    <row r="217" spans="1:10" s="42" customFormat="1" ht="12" x14ac:dyDescent="0.2">
      <c r="A217" s="34"/>
      <c r="B217" s="35">
        <v>452</v>
      </c>
      <c r="C217" s="36" t="s">
        <v>84</v>
      </c>
      <c r="D217" s="37"/>
      <c r="E217" s="38"/>
      <c r="F217" s="39">
        <f t="shared" si="62"/>
        <v>0</v>
      </c>
      <c r="G217" s="87"/>
      <c r="H217" s="88"/>
      <c r="I217" s="40">
        <f t="shared" si="63"/>
        <v>0</v>
      </c>
    </row>
    <row r="218" spans="1:10" s="42" customFormat="1" ht="12" x14ac:dyDescent="0.2">
      <c r="A218" s="34"/>
      <c r="B218" s="35">
        <v>453</v>
      </c>
      <c r="C218" s="36" t="s">
        <v>95</v>
      </c>
      <c r="D218" s="37"/>
      <c r="E218" s="38"/>
      <c r="F218" s="39">
        <f t="shared" si="62"/>
        <v>0</v>
      </c>
      <c r="G218" s="87"/>
      <c r="H218" s="88"/>
      <c r="I218" s="40">
        <f t="shared" si="63"/>
        <v>0</v>
      </c>
    </row>
    <row r="219" spans="1:10" s="42" customFormat="1" ht="13.5" customHeight="1" x14ac:dyDescent="0.2">
      <c r="A219" s="34"/>
      <c r="B219" s="35">
        <v>454</v>
      </c>
      <c r="C219" s="36" t="s">
        <v>96</v>
      </c>
      <c r="D219" s="37"/>
      <c r="E219" s="38"/>
      <c r="F219" s="39">
        <f t="shared" si="62"/>
        <v>0</v>
      </c>
      <c r="G219" s="87"/>
      <c r="H219" s="88"/>
      <c r="I219" s="40">
        <f t="shared" si="63"/>
        <v>0</v>
      </c>
    </row>
    <row r="220" spans="1:10" s="42" customFormat="1" ht="12" x14ac:dyDescent="0.2">
      <c r="A220" s="153" t="s">
        <v>17</v>
      </c>
      <c r="B220" s="154"/>
      <c r="C220" s="29" t="s">
        <v>38</v>
      </c>
      <c r="D220" s="30">
        <f>SUM(D221:D232)</f>
        <v>0</v>
      </c>
      <c r="E220" s="30">
        <f t="shared" ref="E220:I220" si="64">SUM(E221:E232)</f>
        <v>0</v>
      </c>
      <c r="F220" s="31">
        <f t="shared" si="64"/>
        <v>0</v>
      </c>
      <c r="G220" s="85">
        <f t="shared" si="64"/>
        <v>0</v>
      </c>
      <c r="H220" s="86">
        <f t="shared" si="64"/>
        <v>0</v>
      </c>
      <c r="I220" s="32">
        <f t="shared" si="64"/>
        <v>0</v>
      </c>
    </row>
    <row r="221" spans="1:10" x14ac:dyDescent="0.25">
      <c r="A221" s="34"/>
      <c r="B221" s="35">
        <v>322</v>
      </c>
      <c r="C221" s="36" t="s">
        <v>58</v>
      </c>
      <c r="D221" s="37"/>
      <c r="E221" s="38"/>
      <c r="F221" s="39">
        <f t="shared" ref="F221:F232" si="65">SUM(D221:E221)</f>
        <v>0</v>
      </c>
      <c r="G221" s="87"/>
      <c r="H221" s="88"/>
      <c r="I221" s="40">
        <f>+F221+H221</f>
        <v>0</v>
      </c>
    </row>
    <row r="222" spans="1:10" s="42" customFormat="1" ht="12" x14ac:dyDescent="0.2">
      <c r="A222" s="34"/>
      <c r="B222" s="35">
        <v>323</v>
      </c>
      <c r="C222" s="36" t="s">
        <v>59</v>
      </c>
      <c r="D222" s="37"/>
      <c r="E222" s="38"/>
      <c r="F222" s="39">
        <f t="shared" si="65"/>
        <v>0</v>
      </c>
      <c r="G222" s="87"/>
      <c r="H222" s="88"/>
      <c r="I222" s="40">
        <f t="shared" ref="I222:I231" si="66">+F222+H222</f>
        <v>0</v>
      </c>
    </row>
    <row r="223" spans="1:10" s="42" customFormat="1" ht="12" x14ac:dyDescent="0.2">
      <c r="A223" s="34"/>
      <c r="B223" s="35">
        <v>329</v>
      </c>
      <c r="C223" s="36" t="s">
        <v>61</v>
      </c>
      <c r="D223" s="37"/>
      <c r="E223" s="38"/>
      <c r="F223" s="39">
        <f t="shared" si="65"/>
        <v>0</v>
      </c>
      <c r="G223" s="87"/>
      <c r="H223" s="88"/>
      <c r="I223" s="40">
        <f t="shared" si="66"/>
        <v>0</v>
      </c>
    </row>
    <row r="224" spans="1:10" s="42" customFormat="1" ht="12" x14ac:dyDescent="0.2">
      <c r="A224" s="34"/>
      <c r="B224" s="35">
        <v>421</v>
      </c>
      <c r="C224" s="36" t="s">
        <v>91</v>
      </c>
      <c r="D224" s="37"/>
      <c r="E224" s="38"/>
      <c r="F224" s="39">
        <f t="shared" si="65"/>
        <v>0</v>
      </c>
      <c r="G224" s="87"/>
      <c r="H224" s="88"/>
      <c r="I224" s="40">
        <f t="shared" si="66"/>
        <v>0</v>
      </c>
    </row>
    <row r="225" spans="1:9" s="42" customFormat="1" ht="12" x14ac:dyDescent="0.2">
      <c r="A225" s="34"/>
      <c r="B225" s="35">
        <v>422</v>
      </c>
      <c r="C225" s="36" t="s">
        <v>81</v>
      </c>
      <c r="D225" s="37"/>
      <c r="E225" s="38"/>
      <c r="F225" s="39">
        <f t="shared" si="65"/>
        <v>0</v>
      </c>
      <c r="G225" s="87"/>
      <c r="H225" s="88"/>
      <c r="I225" s="40">
        <f t="shared" si="66"/>
        <v>0</v>
      </c>
    </row>
    <row r="226" spans="1:9" s="42" customFormat="1" ht="12" x14ac:dyDescent="0.2">
      <c r="A226" s="34"/>
      <c r="B226" s="35">
        <v>423</v>
      </c>
      <c r="C226" s="36" t="s">
        <v>93</v>
      </c>
      <c r="D226" s="37"/>
      <c r="E226" s="38"/>
      <c r="F226" s="39">
        <f t="shared" si="65"/>
        <v>0</v>
      </c>
      <c r="G226" s="87"/>
      <c r="H226" s="88"/>
      <c r="I226" s="40">
        <f t="shared" si="66"/>
        <v>0</v>
      </c>
    </row>
    <row r="227" spans="1:9" s="42" customFormat="1" ht="24" x14ac:dyDescent="0.2">
      <c r="A227" s="34"/>
      <c r="B227" s="35">
        <v>424</v>
      </c>
      <c r="C227" s="36" t="s">
        <v>82</v>
      </c>
      <c r="D227" s="37"/>
      <c r="E227" s="38"/>
      <c r="F227" s="39">
        <f t="shared" si="65"/>
        <v>0</v>
      </c>
      <c r="G227" s="87"/>
      <c r="H227" s="88"/>
      <c r="I227" s="40">
        <f t="shared" si="66"/>
        <v>0</v>
      </c>
    </row>
    <row r="228" spans="1:9" s="42" customFormat="1" ht="12" x14ac:dyDescent="0.2">
      <c r="A228" s="34"/>
      <c r="B228" s="35">
        <v>426</v>
      </c>
      <c r="C228" s="36" t="s">
        <v>86</v>
      </c>
      <c r="D228" s="37"/>
      <c r="E228" s="38"/>
      <c r="F228" s="39">
        <f t="shared" si="65"/>
        <v>0</v>
      </c>
      <c r="G228" s="87"/>
      <c r="H228" s="88"/>
      <c r="I228" s="40">
        <f t="shared" si="66"/>
        <v>0</v>
      </c>
    </row>
    <row r="229" spans="1:9" s="42" customFormat="1" ht="12" x14ac:dyDescent="0.2">
      <c r="A229" s="34"/>
      <c r="B229" s="35">
        <v>451</v>
      </c>
      <c r="C229" s="36" t="s">
        <v>83</v>
      </c>
      <c r="D229" s="37"/>
      <c r="E229" s="38"/>
      <c r="F229" s="39">
        <f t="shared" si="65"/>
        <v>0</v>
      </c>
      <c r="G229" s="87"/>
      <c r="H229" s="88"/>
      <c r="I229" s="40">
        <f t="shared" si="66"/>
        <v>0</v>
      </c>
    </row>
    <row r="230" spans="1:9" s="42" customFormat="1" ht="12" x14ac:dyDescent="0.2">
      <c r="A230" s="34"/>
      <c r="B230" s="35">
        <v>452</v>
      </c>
      <c r="C230" s="36" t="s">
        <v>84</v>
      </c>
      <c r="D230" s="37"/>
      <c r="E230" s="38"/>
      <c r="F230" s="39">
        <f t="shared" si="65"/>
        <v>0</v>
      </c>
      <c r="G230" s="87"/>
      <c r="H230" s="88"/>
      <c r="I230" s="40">
        <f t="shared" si="66"/>
        <v>0</v>
      </c>
    </row>
    <row r="231" spans="1:9" s="42" customFormat="1" ht="12" x14ac:dyDescent="0.2">
      <c r="A231" s="34"/>
      <c r="B231" s="35">
        <v>453</v>
      </c>
      <c r="C231" s="36" t="s">
        <v>95</v>
      </c>
      <c r="D231" s="37"/>
      <c r="E231" s="38"/>
      <c r="F231" s="39">
        <f t="shared" si="65"/>
        <v>0</v>
      </c>
      <c r="G231" s="87"/>
      <c r="H231" s="88"/>
      <c r="I231" s="40">
        <f t="shared" si="66"/>
        <v>0</v>
      </c>
    </row>
    <row r="232" spans="1:9" s="42" customFormat="1" ht="13.5" customHeight="1" x14ac:dyDescent="0.2">
      <c r="A232" s="34"/>
      <c r="B232" s="35">
        <v>454</v>
      </c>
      <c r="C232" s="36" t="s">
        <v>96</v>
      </c>
      <c r="D232" s="37"/>
      <c r="E232" s="38"/>
      <c r="F232" s="39">
        <f t="shared" si="65"/>
        <v>0</v>
      </c>
      <c r="G232" s="87"/>
      <c r="H232" s="88"/>
      <c r="I232" s="40">
        <f>+F232+H232</f>
        <v>0</v>
      </c>
    </row>
    <row r="233" spans="1:9" s="42" customFormat="1" ht="24" x14ac:dyDescent="0.2">
      <c r="A233" s="153" t="s">
        <v>17</v>
      </c>
      <c r="B233" s="154"/>
      <c r="C233" s="29" t="s">
        <v>40</v>
      </c>
      <c r="D233" s="30">
        <f>SUM(D234:D241)</f>
        <v>660</v>
      </c>
      <c r="E233" s="30">
        <f t="shared" ref="E233:I233" si="67">SUM(E234:E241)</f>
        <v>0</v>
      </c>
      <c r="F233" s="31">
        <f t="shared" si="67"/>
        <v>660</v>
      </c>
      <c r="G233" s="85">
        <f t="shared" si="67"/>
        <v>0</v>
      </c>
      <c r="H233" s="86">
        <f t="shared" si="67"/>
        <v>3754.39</v>
      </c>
      <c r="I233" s="32">
        <f t="shared" si="67"/>
        <v>4414.3899999999994</v>
      </c>
    </row>
    <row r="234" spans="1:9" x14ac:dyDescent="0.25">
      <c r="A234" s="34"/>
      <c r="B234" s="35">
        <v>323</v>
      </c>
      <c r="C234" s="36" t="s">
        <v>59</v>
      </c>
      <c r="D234" s="37"/>
      <c r="E234" s="38"/>
      <c r="F234" s="39">
        <f t="shared" ref="F234:F241" si="68">SUM(D234:E234)</f>
        <v>0</v>
      </c>
      <c r="G234" s="87"/>
      <c r="H234" s="88"/>
      <c r="I234" s="40">
        <f>+F234+H234</f>
        <v>0</v>
      </c>
    </row>
    <row r="235" spans="1:9" x14ac:dyDescent="0.25">
      <c r="A235" s="34"/>
      <c r="B235" s="35">
        <v>329</v>
      </c>
      <c r="C235" s="36" t="s">
        <v>61</v>
      </c>
      <c r="D235" s="37"/>
      <c r="E235" s="38"/>
      <c r="F235" s="39">
        <f t="shared" si="68"/>
        <v>0</v>
      </c>
      <c r="G235" s="87"/>
      <c r="H235" s="88"/>
      <c r="I235" s="40">
        <f t="shared" ref="I235:I241" si="69">+F235+H235</f>
        <v>0</v>
      </c>
    </row>
    <row r="236" spans="1:9" x14ac:dyDescent="0.25">
      <c r="A236" s="34"/>
      <c r="B236" s="35">
        <v>422</v>
      </c>
      <c r="C236" s="36" t="s">
        <v>81</v>
      </c>
      <c r="D236" s="37"/>
      <c r="E236" s="38"/>
      <c r="F236" s="39">
        <f t="shared" si="68"/>
        <v>0</v>
      </c>
      <c r="G236" s="87"/>
      <c r="H236" s="88"/>
      <c r="I236" s="40">
        <f t="shared" si="69"/>
        <v>0</v>
      </c>
    </row>
    <row r="237" spans="1:9" s="42" customFormat="1" ht="24" x14ac:dyDescent="0.2">
      <c r="A237" s="34" t="s">
        <v>106</v>
      </c>
      <c r="B237" s="35">
        <v>424</v>
      </c>
      <c r="C237" s="36" t="s">
        <v>82</v>
      </c>
      <c r="D237" s="37">
        <v>660</v>
      </c>
      <c r="E237" s="38"/>
      <c r="F237" s="39">
        <f t="shared" si="68"/>
        <v>660</v>
      </c>
      <c r="G237" s="87"/>
      <c r="H237" s="88">
        <v>3754.39</v>
      </c>
      <c r="I237" s="40">
        <f t="shared" si="69"/>
        <v>4414.3899999999994</v>
      </c>
    </row>
    <row r="238" spans="1:9" s="42" customFormat="1" ht="12" x14ac:dyDescent="0.2">
      <c r="A238" s="34"/>
      <c r="B238" s="35">
        <v>451</v>
      </c>
      <c r="C238" s="36" t="s">
        <v>83</v>
      </c>
      <c r="D238" s="37"/>
      <c r="E238" s="38"/>
      <c r="F238" s="39">
        <f t="shared" si="68"/>
        <v>0</v>
      </c>
      <c r="G238" s="87"/>
      <c r="H238" s="88"/>
      <c r="I238" s="40">
        <f t="shared" si="69"/>
        <v>0</v>
      </c>
    </row>
    <row r="239" spans="1:9" s="42" customFormat="1" ht="12" x14ac:dyDescent="0.2">
      <c r="A239" s="34"/>
      <c r="B239" s="35">
        <v>452</v>
      </c>
      <c r="C239" s="36" t="s">
        <v>84</v>
      </c>
      <c r="D239" s="37"/>
      <c r="E239" s="38"/>
      <c r="F239" s="39">
        <f t="shared" si="68"/>
        <v>0</v>
      </c>
      <c r="G239" s="87"/>
      <c r="H239" s="88"/>
      <c r="I239" s="40">
        <f t="shared" si="69"/>
        <v>0</v>
      </c>
    </row>
    <row r="240" spans="1:9" s="42" customFormat="1" ht="12" x14ac:dyDescent="0.2">
      <c r="A240" s="34"/>
      <c r="B240" s="35">
        <v>453</v>
      </c>
      <c r="C240" s="36" t="s">
        <v>95</v>
      </c>
      <c r="D240" s="37"/>
      <c r="E240" s="38"/>
      <c r="F240" s="39">
        <f t="shared" si="68"/>
        <v>0</v>
      </c>
      <c r="G240" s="87"/>
      <c r="H240" s="88"/>
      <c r="I240" s="40">
        <f t="shared" si="69"/>
        <v>0</v>
      </c>
    </row>
    <row r="241" spans="1:9" s="42" customFormat="1" ht="24" x14ac:dyDescent="0.2">
      <c r="A241" s="34"/>
      <c r="B241" s="35">
        <v>454</v>
      </c>
      <c r="C241" s="36" t="s">
        <v>96</v>
      </c>
      <c r="D241" s="37"/>
      <c r="E241" s="38"/>
      <c r="F241" s="39">
        <f t="shared" si="68"/>
        <v>0</v>
      </c>
      <c r="G241" s="87"/>
      <c r="H241" s="88"/>
      <c r="I241" s="40">
        <f t="shared" si="69"/>
        <v>0</v>
      </c>
    </row>
    <row r="242" spans="1:9" s="42" customFormat="1" ht="24.75" customHeight="1" x14ac:dyDescent="0.2">
      <c r="A242" s="162" t="s">
        <v>107</v>
      </c>
      <c r="B242" s="163"/>
      <c r="C242" s="79" t="s">
        <v>108</v>
      </c>
      <c r="D242" s="80">
        <f>SUM(D243,D261,D253,D269,D277,D285,D249)</f>
        <v>67000</v>
      </c>
      <c r="E242" s="80">
        <f t="shared" ref="E242:I242" si="70">SUM(E243,E261,E253,E269,E277,E285,E249)</f>
        <v>0</v>
      </c>
      <c r="F242" s="81">
        <f t="shared" si="70"/>
        <v>67000</v>
      </c>
      <c r="G242" s="82">
        <f t="shared" si="70"/>
        <v>5062.5</v>
      </c>
      <c r="H242" s="83">
        <f t="shared" si="70"/>
        <v>-54345</v>
      </c>
      <c r="I242" s="84">
        <f t="shared" si="70"/>
        <v>12655</v>
      </c>
    </row>
    <row r="243" spans="1:9" x14ac:dyDescent="0.25">
      <c r="A243" s="160" t="s">
        <v>17</v>
      </c>
      <c r="B243" s="161"/>
      <c r="C243" s="89" t="s">
        <v>80</v>
      </c>
      <c r="D243" s="90">
        <f>SUM(D244:D248)</f>
        <v>0</v>
      </c>
      <c r="E243" s="90">
        <f t="shared" ref="E243:I243" si="71">SUM(E244:E248)</f>
        <v>0</v>
      </c>
      <c r="F243" s="91">
        <f t="shared" si="71"/>
        <v>0</v>
      </c>
      <c r="G243" s="92">
        <f t="shared" si="71"/>
        <v>0</v>
      </c>
      <c r="H243" s="93">
        <f t="shared" si="71"/>
        <v>0</v>
      </c>
      <c r="I243" s="94">
        <f t="shared" si="71"/>
        <v>0</v>
      </c>
    </row>
    <row r="244" spans="1:9" s="109" customFormat="1" x14ac:dyDescent="0.25">
      <c r="A244" s="98"/>
      <c r="B244" s="103">
        <v>311</v>
      </c>
      <c r="C244" s="104" t="s">
        <v>54</v>
      </c>
      <c r="D244" s="99"/>
      <c r="E244" s="99"/>
      <c r="F244" s="39">
        <f>SUM(D244:E244)</f>
        <v>0</v>
      </c>
      <c r="G244" s="87"/>
      <c r="H244" s="100"/>
      <c r="I244" s="40">
        <f>+F244+H244</f>
        <v>0</v>
      </c>
    </row>
    <row r="245" spans="1:9" s="109" customFormat="1" x14ac:dyDescent="0.25">
      <c r="A245" s="98"/>
      <c r="B245" s="103">
        <v>313</v>
      </c>
      <c r="C245" s="104" t="s">
        <v>56</v>
      </c>
      <c r="D245" s="99"/>
      <c r="E245" s="99"/>
      <c r="F245" s="39">
        <f>SUM(D245:E245)</f>
        <v>0</v>
      </c>
      <c r="G245" s="87"/>
      <c r="H245" s="100"/>
      <c r="I245" s="40">
        <f t="shared" ref="I245:I248" si="72">+F245+H245</f>
        <v>0</v>
      </c>
    </row>
    <row r="246" spans="1:9" x14ac:dyDescent="0.25">
      <c r="A246" s="34"/>
      <c r="B246" s="35">
        <v>322</v>
      </c>
      <c r="C246" s="36" t="s">
        <v>58</v>
      </c>
      <c r="D246" s="37"/>
      <c r="E246" s="38"/>
      <c r="F246" s="39">
        <f>SUM(D246:E246)</f>
        <v>0</v>
      </c>
      <c r="G246" s="87"/>
      <c r="H246" s="88"/>
      <c r="I246" s="40">
        <f t="shared" si="72"/>
        <v>0</v>
      </c>
    </row>
    <row r="247" spans="1:9" s="42" customFormat="1" ht="12" x14ac:dyDescent="0.2">
      <c r="A247" s="34"/>
      <c r="B247" s="35">
        <v>323</v>
      </c>
      <c r="C247" s="36" t="s">
        <v>59</v>
      </c>
      <c r="D247" s="37"/>
      <c r="E247" s="38"/>
      <c r="F247" s="39">
        <f>SUM(D247:E247)</f>
        <v>0</v>
      </c>
      <c r="G247" s="87"/>
      <c r="H247" s="88"/>
      <c r="I247" s="40">
        <f t="shared" si="72"/>
        <v>0</v>
      </c>
    </row>
    <row r="248" spans="1:9" s="42" customFormat="1" ht="12" x14ac:dyDescent="0.2">
      <c r="A248" s="34"/>
      <c r="B248" s="35">
        <v>329</v>
      </c>
      <c r="C248" s="36" t="s">
        <v>61</v>
      </c>
      <c r="D248" s="37"/>
      <c r="E248" s="38"/>
      <c r="F248" s="39">
        <f>SUM(D248:E248)</f>
        <v>0</v>
      </c>
      <c r="G248" s="87"/>
      <c r="H248" s="88"/>
      <c r="I248" s="40">
        <f t="shared" si="72"/>
        <v>0</v>
      </c>
    </row>
    <row r="249" spans="1:9" s="42" customFormat="1" ht="12" x14ac:dyDescent="0.2">
      <c r="A249" s="160" t="s">
        <v>17</v>
      </c>
      <c r="B249" s="161"/>
      <c r="C249" s="89" t="s">
        <v>85</v>
      </c>
      <c r="D249" s="90">
        <f>SUM(D250:D252)</f>
        <v>0</v>
      </c>
      <c r="E249" s="90">
        <f t="shared" ref="E249:I249" si="73">SUM(E250:E252)</f>
        <v>0</v>
      </c>
      <c r="F249" s="91">
        <f t="shared" si="73"/>
        <v>0</v>
      </c>
      <c r="G249" s="92">
        <f t="shared" si="73"/>
        <v>0</v>
      </c>
      <c r="H249" s="93">
        <f t="shared" si="73"/>
        <v>0</v>
      </c>
      <c r="I249" s="94">
        <f t="shared" si="73"/>
        <v>0</v>
      </c>
    </row>
    <row r="250" spans="1:9" s="42" customFormat="1" ht="12" x14ac:dyDescent="0.2">
      <c r="A250" s="34"/>
      <c r="B250" s="35">
        <v>323</v>
      </c>
      <c r="C250" s="36"/>
      <c r="D250" s="37"/>
      <c r="E250" s="38"/>
      <c r="F250" s="39">
        <f>SUM(D250:E250)</f>
        <v>0</v>
      </c>
      <c r="G250" s="87"/>
      <c r="H250" s="88"/>
      <c r="I250" s="40">
        <f>+F250+H250</f>
        <v>0</v>
      </c>
    </row>
    <row r="251" spans="1:9" s="42" customFormat="1" ht="12" x14ac:dyDescent="0.2">
      <c r="A251" s="34"/>
      <c r="B251" s="35">
        <v>329</v>
      </c>
      <c r="C251" s="36"/>
      <c r="D251" s="37"/>
      <c r="E251" s="38"/>
      <c r="F251" s="39">
        <f t="shared" ref="F251:F252" si="74">SUM(D251:E251)</f>
        <v>0</v>
      </c>
      <c r="G251" s="87"/>
      <c r="H251" s="88"/>
      <c r="I251" s="40">
        <f t="shared" ref="I251:I252" si="75">+F251+H251</f>
        <v>0</v>
      </c>
    </row>
    <row r="252" spans="1:9" s="42" customFormat="1" ht="12" x14ac:dyDescent="0.2">
      <c r="A252" s="34"/>
      <c r="B252" s="35">
        <v>381</v>
      </c>
      <c r="C252" s="36"/>
      <c r="D252" s="37"/>
      <c r="E252" s="38"/>
      <c r="F252" s="39">
        <f t="shared" si="74"/>
        <v>0</v>
      </c>
      <c r="G252" s="87"/>
      <c r="H252" s="88"/>
      <c r="I252" s="40">
        <f t="shared" si="75"/>
        <v>0</v>
      </c>
    </row>
    <row r="253" spans="1:9" s="42" customFormat="1" ht="24" customHeight="1" x14ac:dyDescent="0.2">
      <c r="A253" s="153" t="s">
        <v>17</v>
      </c>
      <c r="B253" s="154"/>
      <c r="C253" s="29" t="s">
        <v>18</v>
      </c>
      <c r="D253" s="30">
        <f>SUM(D254:D260)</f>
        <v>0</v>
      </c>
      <c r="E253" s="30">
        <f t="shared" ref="E253:I253" si="76">SUM(E254:E260)</f>
        <v>0</v>
      </c>
      <c r="F253" s="31">
        <f t="shared" si="76"/>
        <v>0</v>
      </c>
      <c r="G253" s="85">
        <f t="shared" si="76"/>
        <v>0</v>
      </c>
      <c r="H253" s="86">
        <f t="shared" si="76"/>
        <v>655</v>
      </c>
      <c r="I253" s="32">
        <f t="shared" si="76"/>
        <v>655</v>
      </c>
    </row>
    <row r="254" spans="1:9" x14ac:dyDescent="0.25">
      <c r="A254" s="34"/>
      <c r="B254" s="35">
        <v>321</v>
      </c>
      <c r="C254" s="36" t="s">
        <v>57</v>
      </c>
      <c r="D254" s="37"/>
      <c r="E254" s="38"/>
      <c r="F254" s="39">
        <f>SUM(D254:E254)</f>
        <v>0</v>
      </c>
      <c r="G254" s="87"/>
      <c r="H254" s="88">
        <v>330</v>
      </c>
      <c r="I254" s="40">
        <f>+F254+H254</f>
        <v>330</v>
      </c>
    </row>
    <row r="255" spans="1:9" s="42" customFormat="1" ht="12" x14ac:dyDescent="0.2">
      <c r="A255" s="34"/>
      <c r="B255" s="35">
        <v>322</v>
      </c>
      <c r="C255" s="36" t="s">
        <v>58</v>
      </c>
      <c r="D255" s="37"/>
      <c r="E255" s="38"/>
      <c r="F255" s="39">
        <f>SUM(D255:E255)</f>
        <v>0</v>
      </c>
      <c r="G255" s="87"/>
      <c r="H255" s="88">
        <v>325</v>
      </c>
      <c r="I255" s="40">
        <f t="shared" ref="I255:I260" si="77">+F255+H255</f>
        <v>325</v>
      </c>
    </row>
    <row r="256" spans="1:9" s="42" customFormat="1" ht="12" x14ac:dyDescent="0.2">
      <c r="A256" s="34"/>
      <c r="B256" s="35">
        <v>323</v>
      </c>
      <c r="C256" s="36" t="s">
        <v>59</v>
      </c>
      <c r="D256" s="37"/>
      <c r="E256" s="38"/>
      <c r="F256" s="39">
        <f>SUM(D256:E256)</f>
        <v>0</v>
      </c>
      <c r="G256" s="87"/>
      <c r="H256" s="88"/>
      <c r="I256" s="40">
        <f t="shared" si="77"/>
        <v>0</v>
      </c>
    </row>
    <row r="257" spans="1:9" s="42" customFormat="1" ht="24" x14ac:dyDescent="0.2">
      <c r="A257" s="34"/>
      <c r="B257" s="35">
        <v>324</v>
      </c>
      <c r="C257" s="36" t="s">
        <v>60</v>
      </c>
      <c r="D257" s="37"/>
      <c r="E257" s="38"/>
      <c r="F257" s="39">
        <f>SUM(D257:E257)</f>
        <v>0</v>
      </c>
      <c r="G257" s="87"/>
      <c r="H257" s="88"/>
      <c r="I257" s="40">
        <f t="shared" si="77"/>
        <v>0</v>
      </c>
    </row>
    <row r="258" spans="1:9" s="42" customFormat="1" ht="12" x14ac:dyDescent="0.2">
      <c r="A258" s="34"/>
      <c r="B258" s="35">
        <v>329</v>
      </c>
      <c r="C258" s="36" t="s">
        <v>61</v>
      </c>
      <c r="D258" s="37"/>
      <c r="E258" s="38"/>
      <c r="F258" s="39">
        <f>SUM(D258:E258)</f>
        <v>0</v>
      </c>
      <c r="G258" s="87"/>
      <c r="H258" s="88"/>
      <c r="I258" s="40">
        <f t="shared" si="77"/>
        <v>0</v>
      </c>
    </row>
    <row r="259" spans="1:9" s="42" customFormat="1" ht="24" x14ac:dyDescent="0.2">
      <c r="A259" s="34"/>
      <c r="B259" s="35">
        <v>369</v>
      </c>
      <c r="C259" s="36" t="s">
        <v>20</v>
      </c>
      <c r="D259" s="37"/>
      <c r="E259" s="38"/>
      <c r="F259" s="39">
        <f t="shared" ref="F259:F260" si="78">SUM(D259:E259)</f>
        <v>0</v>
      </c>
      <c r="G259" s="87"/>
      <c r="H259" s="88"/>
      <c r="I259" s="40">
        <f t="shared" si="77"/>
        <v>0</v>
      </c>
    </row>
    <row r="260" spans="1:9" s="42" customFormat="1" ht="12" x14ac:dyDescent="0.2">
      <c r="A260" s="34"/>
      <c r="B260" s="35">
        <v>381</v>
      </c>
      <c r="C260" s="36" t="s">
        <v>64</v>
      </c>
      <c r="D260" s="37"/>
      <c r="E260" s="38"/>
      <c r="F260" s="39">
        <f t="shared" si="78"/>
        <v>0</v>
      </c>
      <c r="G260" s="87"/>
      <c r="H260" s="88"/>
      <c r="I260" s="40">
        <f t="shared" si="77"/>
        <v>0</v>
      </c>
    </row>
    <row r="261" spans="1:9" s="42" customFormat="1" ht="24" x14ac:dyDescent="0.2">
      <c r="A261" s="153" t="s">
        <v>17</v>
      </c>
      <c r="B261" s="154"/>
      <c r="C261" s="29" t="s">
        <v>72</v>
      </c>
      <c r="D261" s="30">
        <f>SUM(D262:D268)</f>
        <v>0</v>
      </c>
      <c r="E261" s="30">
        <f t="shared" ref="E261:I261" si="79">SUM(E262:E268)</f>
        <v>0</v>
      </c>
      <c r="F261" s="31">
        <f t="shared" si="79"/>
        <v>0</v>
      </c>
      <c r="G261" s="85">
        <f t="shared" si="79"/>
        <v>0</v>
      </c>
      <c r="H261" s="86">
        <f t="shared" si="79"/>
        <v>0</v>
      </c>
      <c r="I261" s="32">
        <f t="shared" si="79"/>
        <v>0</v>
      </c>
    </row>
    <row r="262" spans="1:9" x14ac:dyDescent="0.25">
      <c r="A262" s="34"/>
      <c r="B262" s="35">
        <v>321</v>
      </c>
      <c r="C262" s="36" t="s">
        <v>57</v>
      </c>
      <c r="D262" s="37"/>
      <c r="E262" s="38"/>
      <c r="F262" s="39">
        <f>SUM(D262:E262)</f>
        <v>0</v>
      </c>
      <c r="G262" s="87"/>
      <c r="H262" s="88"/>
      <c r="I262" s="40">
        <f>+F262+H262</f>
        <v>0</v>
      </c>
    </row>
    <row r="263" spans="1:9" s="42" customFormat="1" ht="12" x14ac:dyDescent="0.2">
      <c r="A263" s="34"/>
      <c r="B263" s="35">
        <v>322</v>
      </c>
      <c r="C263" s="36" t="s">
        <v>58</v>
      </c>
      <c r="D263" s="37"/>
      <c r="E263" s="38"/>
      <c r="F263" s="39">
        <f>SUM(D263:E263)</f>
        <v>0</v>
      </c>
      <c r="G263" s="87"/>
      <c r="H263" s="88"/>
      <c r="I263" s="40">
        <f t="shared" ref="I263:I267" si="80">+F263+H263</f>
        <v>0</v>
      </c>
    </row>
    <row r="264" spans="1:9" s="42" customFormat="1" ht="12" x14ac:dyDescent="0.2">
      <c r="A264" s="34"/>
      <c r="B264" s="35">
        <v>323</v>
      </c>
      <c r="C264" s="36" t="s">
        <v>59</v>
      </c>
      <c r="D264" s="37"/>
      <c r="E264" s="38"/>
      <c r="F264" s="39">
        <f>SUM(D264:E264)</f>
        <v>0</v>
      </c>
      <c r="G264" s="87"/>
      <c r="H264" s="88"/>
      <c r="I264" s="40">
        <f t="shared" si="80"/>
        <v>0</v>
      </c>
    </row>
    <row r="265" spans="1:9" s="42" customFormat="1" ht="24" x14ac:dyDescent="0.2">
      <c r="A265" s="34"/>
      <c r="B265" s="35">
        <v>324</v>
      </c>
      <c r="C265" s="36" t="s">
        <v>60</v>
      </c>
      <c r="D265" s="37"/>
      <c r="E265" s="38"/>
      <c r="F265" s="39">
        <f>SUM(D265:E265)</f>
        <v>0</v>
      </c>
      <c r="G265" s="87"/>
      <c r="H265" s="88"/>
      <c r="I265" s="40">
        <f t="shared" si="80"/>
        <v>0</v>
      </c>
    </row>
    <row r="266" spans="1:9" s="42" customFormat="1" ht="12" x14ac:dyDescent="0.2">
      <c r="A266" s="34"/>
      <c r="B266" s="35">
        <v>329</v>
      </c>
      <c r="C266" s="36" t="s">
        <v>61</v>
      </c>
      <c r="D266" s="37"/>
      <c r="E266" s="38"/>
      <c r="F266" s="39">
        <f>SUM(D266:E266)</f>
        <v>0</v>
      </c>
      <c r="G266" s="87"/>
      <c r="H266" s="88"/>
      <c r="I266" s="40">
        <f t="shared" si="80"/>
        <v>0</v>
      </c>
    </row>
    <row r="267" spans="1:9" s="42" customFormat="1" ht="24" x14ac:dyDescent="0.2">
      <c r="A267" s="34"/>
      <c r="B267" s="35">
        <v>369</v>
      </c>
      <c r="C267" s="36" t="s">
        <v>20</v>
      </c>
      <c r="D267" s="37"/>
      <c r="E267" s="38"/>
      <c r="F267" s="39">
        <f t="shared" ref="F267:F268" si="81">SUM(D267:E267)</f>
        <v>0</v>
      </c>
      <c r="G267" s="87"/>
      <c r="H267" s="88"/>
      <c r="I267" s="40">
        <f t="shared" si="80"/>
        <v>0</v>
      </c>
    </row>
    <row r="268" spans="1:9" s="42" customFormat="1" ht="12" x14ac:dyDescent="0.2">
      <c r="A268" s="34"/>
      <c r="B268" s="35">
        <v>381</v>
      </c>
      <c r="C268" s="36" t="s">
        <v>64</v>
      </c>
      <c r="D268" s="37"/>
      <c r="E268" s="38"/>
      <c r="F268" s="39">
        <f t="shared" si="81"/>
        <v>0</v>
      </c>
      <c r="G268" s="87"/>
      <c r="H268" s="88"/>
      <c r="I268" s="40">
        <f>+F268+H268</f>
        <v>0</v>
      </c>
    </row>
    <row r="269" spans="1:9" s="42" customFormat="1" ht="24" x14ac:dyDescent="0.2">
      <c r="A269" s="153" t="s">
        <v>17</v>
      </c>
      <c r="B269" s="154"/>
      <c r="C269" s="29" t="s">
        <v>28</v>
      </c>
      <c r="D269" s="30">
        <f>SUM(D270:D276)</f>
        <v>57000</v>
      </c>
      <c r="E269" s="30">
        <f t="shared" ref="E269:I269" si="82">SUM(E270:E276)</f>
        <v>0</v>
      </c>
      <c r="F269" s="31">
        <f t="shared" si="82"/>
        <v>57000</v>
      </c>
      <c r="G269" s="85">
        <f t="shared" si="82"/>
        <v>0</v>
      </c>
      <c r="H269" s="86">
        <f t="shared" si="82"/>
        <v>-55000</v>
      </c>
      <c r="I269" s="32">
        <f t="shared" si="82"/>
        <v>2000</v>
      </c>
    </row>
    <row r="270" spans="1:9" x14ac:dyDescent="0.25">
      <c r="A270" s="34"/>
      <c r="B270" s="35">
        <v>321</v>
      </c>
      <c r="C270" s="36" t="s">
        <v>57</v>
      </c>
      <c r="D270" s="37"/>
      <c r="E270" s="38"/>
      <c r="F270" s="39">
        <f>SUM(D270:E270)</f>
        <v>0</v>
      </c>
      <c r="G270" s="87"/>
      <c r="H270" s="88"/>
      <c r="I270" s="40">
        <f>+F270+H270</f>
        <v>0</v>
      </c>
    </row>
    <row r="271" spans="1:9" x14ac:dyDescent="0.25">
      <c r="A271" s="34" t="s">
        <v>109</v>
      </c>
      <c r="B271" s="35">
        <v>322</v>
      </c>
      <c r="C271" s="36" t="s">
        <v>58</v>
      </c>
      <c r="D271" s="37">
        <v>2000</v>
      </c>
      <c r="E271" s="38"/>
      <c r="F271" s="39">
        <f>SUM(D271:E271)</f>
        <v>2000</v>
      </c>
      <c r="G271" s="87">
        <v>0</v>
      </c>
      <c r="H271" s="88">
        <v>-2000</v>
      </c>
      <c r="I271" s="40">
        <f t="shared" ref="I271:I276" si="83">+F271+H271</f>
        <v>0</v>
      </c>
    </row>
    <row r="272" spans="1:9" s="42" customFormat="1" ht="12" x14ac:dyDescent="0.2">
      <c r="A272" s="34" t="s">
        <v>110</v>
      </c>
      <c r="B272" s="35">
        <v>323</v>
      </c>
      <c r="C272" s="36" t="s">
        <v>59</v>
      </c>
      <c r="D272" s="37">
        <v>5000</v>
      </c>
      <c r="E272" s="38"/>
      <c r="F272" s="39">
        <f>SUM(D272:E272)</f>
        <v>5000</v>
      </c>
      <c r="G272" s="87">
        <v>0</v>
      </c>
      <c r="H272" s="88">
        <v>-5000</v>
      </c>
      <c r="I272" s="40">
        <f t="shared" si="83"/>
        <v>0</v>
      </c>
    </row>
    <row r="273" spans="1:9" s="42" customFormat="1" ht="24" x14ac:dyDescent="0.2">
      <c r="A273" s="34"/>
      <c r="B273" s="35">
        <v>324</v>
      </c>
      <c r="C273" s="36" t="s">
        <v>60</v>
      </c>
      <c r="D273" s="37"/>
      <c r="E273" s="38"/>
      <c r="F273" s="39"/>
      <c r="G273" s="87"/>
      <c r="H273" s="88"/>
      <c r="I273" s="40">
        <f t="shared" si="83"/>
        <v>0</v>
      </c>
    </row>
    <row r="274" spans="1:9" s="42" customFormat="1" ht="12" x14ac:dyDescent="0.2">
      <c r="A274" s="34" t="s">
        <v>111</v>
      </c>
      <c r="B274" s="35">
        <v>329</v>
      </c>
      <c r="C274" s="36" t="s">
        <v>61</v>
      </c>
      <c r="D274" s="37">
        <v>50000</v>
      </c>
      <c r="E274" s="38"/>
      <c r="F274" s="39">
        <f>SUM(D274:E274)</f>
        <v>50000</v>
      </c>
      <c r="G274" s="87">
        <v>0</v>
      </c>
      <c r="H274" s="88">
        <v>-48000</v>
      </c>
      <c r="I274" s="40">
        <f t="shared" si="83"/>
        <v>2000</v>
      </c>
    </row>
    <row r="275" spans="1:9" s="42" customFormat="1" ht="24" x14ac:dyDescent="0.2">
      <c r="A275" s="34"/>
      <c r="B275" s="35">
        <v>369</v>
      </c>
      <c r="C275" s="36" t="s">
        <v>20</v>
      </c>
      <c r="D275" s="37"/>
      <c r="E275" s="38"/>
      <c r="F275" s="39">
        <f t="shared" ref="F275:F276" si="84">SUM(D275:E275)</f>
        <v>0</v>
      </c>
      <c r="G275" s="87"/>
      <c r="H275" s="88"/>
      <c r="I275" s="40">
        <f t="shared" si="83"/>
        <v>0</v>
      </c>
    </row>
    <row r="276" spans="1:9" s="42" customFormat="1" ht="12" x14ac:dyDescent="0.2">
      <c r="A276" s="34"/>
      <c r="B276" s="35">
        <v>381</v>
      </c>
      <c r="C276" s="36" t="s">
        <v>64</v>
      </c>
      <c r="D276" s="37"/>
      <c r="E276" s="38"/>
      <c r="F276" s="39">
        <f t="shared" si="84"/>
        <v>0</v>
      </c>
      <c r="G276" s="87"/>
      <c r="H276" s="88"/>
      <c r="I276" s="40">
        <f t="shared" si="83"/>
        <v>0</v>
      </c>
    </row>
    <row r="277" spans="1:9" s="42" customFormat="1" ht="12" x14ac:dyDescent="0.2">
      <c r="A277" s="153" t="s">
        <v>17</v>
      </c>
      <c r="B277" s="154"/>
      <c r="C277" s="29" t="s">
        <v>31</v>
      </c>
      <c r="D277" s="30">
        <f>SUM(D278:D284)</f>
        <v>10000</v>
      </c>
      <c r="E277" s="30">
        <f t="shared" ref="E277:I277" si="85">SUM(E278:E284)</f>
        <v>0</v>
      </c>
      <c r="F277" s="31">
        <f t="shared" si="85"/>
        <v>10000</v>
      </c>
      <c r="G277" s="85">
        <f t="shared" si="85"/>
        <v>5062.5</v>
      </c>
      <c r="H277" s="86">
        <f t="shared" si="85"/>
        <v>0</v>
      </c>
      <c r="I277" s="32">
        <f t="shared" si="85"/>
        <v>10000</v>
      </c>
    </row>
    <row r="278" spans="1:9" x14ac:dyDescent="0.25">
      <c r="A278" s="34"/>
      <c r="B278" s="35">
        <v>321</v>
      </c>
      <c r="C278" s="36" t="s">
        <v>57</v>
      </c>
      <c r="D278" s="37"/>
      <c r="E278" s="38"/>
      <c r="F278" s="39">
        <f>SUM(D278:E278)</f>
        <v>0</v>
      </c>
      <c r="G278" s="87"/>
      <c r="H278" s="88"/>
      <c r="I278" s="40">
        <f>+F278+H278</f>
        <v>0</v>
      </c>
    </row>
    <row r="279" spans="1:9" s="42" customFormat="1" ht="12" x14ac:dyDescent="0.2">
      <c r="A279" s="34"/>
      <c r="B279" s="35">
        <v>322</v>
      </c>
      <c r="C279" s="36" t="s">
        <v>58</v>
      </c>
      <c r="D279" s="37"/>
      <c r="E279" s="38"/>
      <c r="F279" s="39">
        <f>SUM(D279:E279)</f>
        <v>0</v>
      </c>
      <c r="G279" s="87"/>
      <c r="H279" s="88"/>
      <c r="I279" s="40">
        <f t="shared" ref="I279:I284" si="86">+F279+H279</f>
        <v>0</v>
      </c>
    </row>
    <row r="280" spans="1:9" s="42" customFormat="1" ht="12" x14ac:dyDescent="0.2">
      <c r="A280" s="34"/>
      <c r="B280" s="35">
        <v>323</v>
      </c>
      <c r="C280" s="36" t="s">
        <v>59</v>
      </c>
      <c r="D280" s="37"/>
      <c r="E280" s="38"/>
      <c r="F280" s="39">
        <f>SUM(D280:E280)</f>
        <v>0</v>
      </c>
      <c r="G280" s="87"/>
      <c r="H280" s="88"/>
      <c r="I280" s="40">
        <f t="shared" si="86"/>
        <v>0</v>
      </c>
    </row>
    <row r="281" spans="1:9" s="42" customFormat="1" ht="24" x14ac:dyDescent="0.2">
      <c r="A281" s="34"/>
      <c r="B281" s="35">
        <v>324</v>
      </c>
      <c r="C281" s="36" t="s">
        <v>60</v>
      </c>
      <c r="D281" s="37"/>
      <c r="E281" s="38"/>
      <c r="F281" s="39">
        <f>SUM(D281:E281)</f>
        <v>0</v>
      </c>
      <c r="G281" s="87"/>
      <c r="H281" s="88"/>
      <c r="I281" s="40">
        <f t="shared" si="86"/>
        <v>0</v>
      </c>
    </row>
    <row r="282" spans="1:9" s="42" customFormat="1" ht="12" x14ac:dyDescent="0.2">
      <c r="A282" s="34" t="s">
        <v>112</v>
      </c>
      <c r="B282" s="35">
        <v>329</v>
      </c>
      <c r="C282" s="36" t="s">
        <v>61</v>
      </c>
      <c r="D282" s="37">
        <v>10000</v>
      </c>
      <c r="E282" s="38"/>
      <c r="F282" s="39">
        <f>SUM(D282:E282)</f>
        <v>10000</v>
      </c>
      <c r="G282" s="87">
        <v>5062.5</v>
      </c>
      <c r="H282" s="88">
        <v>0</v>
      </c>
      <c r="I282" s="40">
        <f t="shared" si="86"/>
        <v>10000</v>
      </c>
    </row>
    <row r="283" spans="1:9" s="42" customFormat="1" ht="24" x14ac:dyDescent="0.2">
      <c r="A283" s="34"/>
      <c r="B283" s="35">
        <v>369</v>
      </c>
      <c r="C283" s="36" t="s">
        <v>20</v>
      </c>
      <c r="D283" s="37"/>
      <c r="E283" s="38"/>
      <c r="F283" s="39">
        <f t="shared" ref="F283:F284" si="87">SUM(D283:E283)</f>
        <v>0</v>
      </c>
      <c r="G283" s="87"/>
      <c r="H283" s="88"/>
      <c r="I283" s="40">
        <f t="shared" si="86"/>
        <v>0</v>
      </c>
    </row>
    <row r="284" spans="1:9" s="42" customFormat="1" ht="12" x14ac:dyDescent="0.2">
      <c r="A284" s="34"/>
      <c r="B284" s="35">
        <v>381</v>
      </c>
      <c r="C284" s="36" t="s">
        <v>64</v>
      </c>
      <c r="D284" s="37"/>
      <c r="E284" s="38"/>
      <c r="F284" s="39">
        <f t="shared" si="87"/>
        <v>0</v>
      </c>
      <c r="G284" s="87"/>
      <c r="H284" s="88"/>
      <c r="I284" s="40">
        <f t="shared" si="86"/>
        <v>0</v>
      </c>
    </row>
    <row r="285" spans="1:9" s="42" customFormat="1" ht="12" x14ac:dyDescent="0.2">
      <c r="A285" s="153" t="s">
        <v>17</v>
      </c>
      <c r="B285" s="154"/>
      <c r="C285" s="29" t="s">
        <v>38</v>
      </c>
      <c r="D285" s="30">
        <f>SUM(D286:D292)</f>
        <v>0</v>
      </c>
      <c r="E285" s="30">
        <f t="shared" ref="E285:I285" si="88">SUM(E286:E292)</f>
        <v>0</v>
      </c>
      <c r="F285" s="31">
        <f t="shared" si="88"/>
        <v>0</v>
      </c>
      <c r="G285" s="85">
        <f t="shared" si="88"/>
        <v>0</v>
      </c>
      <c r="H285" s="86">
        <f t="shared" si="88"/>
        <v>0</v>
      </c>
      <c r="I285" s="32">
        <f t="shared" si="88"/>
        <v>0</v>
      </c>
    </row>
    <row r="286" spans="1:9" x14ac:dyDescent="0.25">
      <c r="A286" s="34"/>
      <c r="B286" s="35">
        <v>321</v>
      </c>
      <c r="C286" s="36" t="s">
        <v>57</v>
      </c>
      <c r="D286" s="37"/>
      <c r="E286" s="38"/>
      <c r="F286" s="39">
        <f t="shared" ref="F286:F292" si="89">SUM(D286:E286)</f>
        <v>0</v>
      </c>
      <c r="G286" s="87"/>
      <c r="H286" s="88"/>
      <c r="I286" s="40">
        <f>+F286+H286</f>
        <v>0</v>
      </c>
    </row>
    <row r="287" spans="1:9" s="42" customFormat="1" ht="12" x14ac:dyDescent="0.2">
      <c r="A287" s="34"/>
      <c r="B287" s="35">
        <v>322</v>
      </c>
      <c r="C287" s="36" t="s">
        <v>58</v>
      </c>
      <c r="D287" s="37"/>
      <c r="E287" s="38"/>
      <c r="F287" s="39">
        <f t="shared" si="89"/>
        <v>0</v>
      </c>
      <c r="G287" s="87"/>
      <c r="H287" s="88"/>
      <c r="I287" s="40">
        <f t="shared" ref="I287:I292" si="90">+F287+H287</f>
        <v>0</v>
      </c>
    </row>
    <row r="288" spans="1:9" s="42" customFormat="1" ht="12" x14ac:dyDescent="0.2">
      <c r="A288" s="34"/>
      <c r="B288" s="35">
        <v>323</v>
      </c>
      <c r="C288" s="36" t="s">
        <v>59</v>
      </c>
      <c r="D288" s="37"/>
      <c r="E288" s="38"/>
      <c r="F288" s="39">
        <f t="shared" si="89"/>
        <v>0</v>
      </c>
      <c r="G288" s="87"/>
      <c r="H288" s="88"/>
      <c r="I288" s="40">
        <f t="shared" si="90"/>
        <v>0</v>
      </c>
    </row>
    <row r="289" spans="1:9" s="42" customFormat="1" ht="24" x14ac:dyDescent="0.2">
      <c r="A289" s="34"/>
      <c r="B289" s="35">
        <v>324</v>
      </c>
      <c r="C289" s="36" t="s">
        <v>60</v>
      </c>
      <c r="D289" s="37"/>
      <c r="E289" s="38"/>
      <c r="F289" s="39">
        <f t="shared" si="89"/>
        <v>0</v>
      </c>
      <c r="G289" s="87"/>
      <c r="H289" s="88"/>
      <c r="I289" s="40">
        <f t="shared" si="90"/>
        <v>0</v>
      </c>
    </row>
    <row r="290" spans="1:9" s="42" customFormat="1" ht="12" x14ac:dyDescent="0.2">
      <c r="A290" s="34"/>
      <c r="B290" s="35">
        <v>329</v>
      </c>
      <c r="C290" s="36" t="s">
        <v>61</v>
      </c>
      <c r="D290" s="37"/>
      <c r="E290" s="38"/>
      <c r="F290" s="39">
        <f t="shared" si="89"/>
        <v>0</v>
      </c>
      <c r="G290" s="87"/>
      <c r="H290" s="88"/>
      <c r="I290" s="40">
        <f t="shared" si="90"/>
        <v>0</v>
      </c>
    </row>
    <row r="291" spans="1:9" s="42" customFormat="1" ht="24" x14ac:dyDescent="0.2">
      <c r="A291" s="34"/>
      <c r="B291" s="35">
        <v>369</v>
      </c>
      <c r="C291" s="36" t="s">
        <v>20</v>
      </c>
      <c r="D291" s="37"/>
      <c r="E291" s="38"/>
      <c r="F291" s="39">
        <f t="shared" si="89"/>
        <v>0</v>
      </c>
      <c r="G291" s="87"/>
      <c r="H291" s="88"/>
      <c r="I291" s="40">
        <f t="shared" si="90"/>
        <v>0</v>
      </c>
    </row>
    <row r="292" spans="1:9" s="42" customFormat="1" ht="12" x14ac:dyDescent="0.2">
      <c r="A292" s="34"/>
      <c r="B292" s="35">
        <v>381</v>
      </c>
      <c r="C292" s="36" t="s">
        <v>64</v>
      </c>
      <c r="D292" s="37"/>
      <c r="E292" s="38"/>
      <c r="F292" s="39">
        <f t="shared" si="89"/>
        <v>0</v>
      </c>
      <c r="G292" s="87"/>
      <c r="H292" s="88"/>
      <c r="I292" s="40">
        <f t="shared" si="90"/>
        <v>0</v>
      </c>
    </row>
    <row r="293" spans="1:9" s="42" customFormat="1" ht="24" x14ac:dyDescent="0.2">
      <c r="A293" s="162" t="s">
        <v>113</v>
      </c>
      <c r="B293" s="163"/>
      <c r="C293" s="79" t="s">
        <v>114</v>
      </c>
      <c r="D293" s="80">
        <f>+D294</f>
        <v>0</v>
      </c>
      <c r="E293" s="80">
        <f t="shared" ref="E293:I294" si="91">+E294</f>
        <v>0</v>
      </c>
      <c r="F293" s="81">
        <f t="shared" si="91"/>
        <v>0</v>
      </c>
      <c r="G293" s="82">
        <f t="shared" si="91"/>
        <v>0</v>
      </c>
      <c r="H293" s="83">
        <f t="shared" si="91"/>
        <v>0</v>
      </c>
      <c r="I293" s="84">
        <f t="shared" si="91"/>
        <v>0</v>
      </c>
    </row>
    <row r="294" spans="1:9" s="42" customFormat="1" ht="12" x14ac:dyDescent="0.2">
      <c r="A294" s="153" t="s">
        <v>17</v>
      </c>
      <c r="B294" s="154"/>
      <c r="C294" s="29" t="s">
        <v>31</v>
      </c>
      <c r="D294" s="110">
        <f>+D295</f>
        <v>0</v>
      </c>
      <c r="E294" s="110">
        <f t="shared" si="91"/>
        <v>0</v>
      </c>
      <c r="F294" s="111">
        <f t="shared" si="91"/>
        <v>0</v>
      </c>
      <c r="G294" s="112">
        <f t="shared" si="91"/>
        <v>0</v>
      </c>
      <c r="H294" s="113">
        <f t="shared" si="91"/>
        <v>0</v>
      </c>
      <c r="I294" s="114">
        <f t="shared" si="91"/>
        <v>0</v>
      </c>
    </row>
    <row r="295" spans="1:9" s="42" customFormat="1" ht="12" x14ac:dyDescent="0.2">
      <c r="A295" s="34"/>
      <c r="B295" s="35">
        <v>372</v>
      </c>
      <c r="C295" s="36"/>
      <c r="D295" s="37"/>
      <c r="E295" s="38"/>
      <c r="F295" s="39"/>
      <c r="G295" s="87"/>
      <c r="H295" s="88"/>
      <c r="I295" s="40"/>
    </row>
    <row r="296" spans="1:9" s="42" customFormat="1" ht="26.25" customHeight="1" x14ac:dyDescent="0.2">
      <c r="A296" s="162" t="s">
        <v>115</v>
      </c>
      <c r="B296" s="163"/>
      <c r="C296" s="79" t="s">
        <v>116</v>
      </c>
      <c r="D296" s="80">
        <f>SUM(D297,D299)</f>
        <v>0</v>
      </c>
      <c r="E296" s="80">
        <f t="shared" ref="E296:I296" si="92">SUM(E297,E299)</f>
        <v>0</v>
      </c>
      <c r="F296" s="81">
        <f t="shared" si="92"/>
        <v>0</v>
      </c>
      <c r="G296" s="82">
        <f t="shared" si="92"/>
        <v>0</v>
      </c>
      <c r="H296" s="83">
        <f t="shared" si="92"/>
        <v>0</v>
      </c>
      <c r="I296" s="84">
        <f t="shared" si="92"/>
        <v>0</v>
      </c>
    </row>
    <row r="297" spans="1:9" x14ac:dyDescent="0.25">
      <c r="A297" s="160" t="s">
        <v>17</v>
      </c>
      <c r="B297" s="161"/>
      <c r="C297" s="89" t="s">
        <v>80</v>
      </c>
      <c r="D297" s="90">
        <f>SUM(D298:D298)</f>
        <v>0</v>
      </c>
      <c r="E297" s="90">
        <f t="shared" ref="E297:I297" si="93">SUM(E298:E298)</f>
        <v>0</v>
      </c>
      <c r="F297" s="90">
        <f t="shared" si="93"/>
        <v>0</v>
      </c>
      <c r="G297" s="90">
        <f t="shared" si="93"/>
        <v>0</v>
      </c>
      <c r="H297" s="90">
        <f t="shared" si="93"/>
        <v>0</v>
      </c>
      <c r="I297" s="94">
        <f t="shared" si="93"/>
        <v>0</v>
      </c>
    </row>
    <row r="298" spans="1:9" s="42" customFormat="1" ht="12" x14ac:dyDescent="0.2">
      <c r="A298" s="34"/>
      <c r="B298" s="35">
        <v>383</v>
      </c>
      <c r="C298" s="36" t="s">
        <v>65</v>
      </c>
      <c r="D298" s="37"/>
      <c r="E298" s="38"/>
      <c r="F298" s="39">
        <f>SUM(D298:E298)</f>
        <v>0</v>
      </c>
      <c r="G298" s="87"/>
      <c r="H298" s="88"/>
      <c r="I298" s="40">
        <f t="shared" ref="I298" si="94">+F298+H298</f>
        <v>0</v>
      </c>
    </row>
    <row r="299" spans="1:9" s="42" customFormat="1" ht="24" x14ac:dyDescent="0.2">
      <c r="A299" s="153" t="s">
        <v>17</v>
      </c>
      <c r="B299" s="154"/>
      <c r="C299" s="29" t="s">
        <v>72</v>
      </c>
      <c r="D299" s="30">
        <f>SUM(D300:D304)</f>
        <v>0</v>
      </c>
      <c r="E299" s="30">
        <f t="shared" ref="E299:I299" si="95">SUM(E300:E304)</f>
        <v>0</v>
      </c>
      <c r="F299" s="30">
        <f t="shared" si="95"/>
        <v>0</v>
      </c>
      <c r="G299" s="30">
        <f t="shared" si="95"/>
        <v>0</v>
      </c>
      <c r="H299" s="30">
        <f t="shared" si="95"/>
        <v>0</v>
      </c>
      <c r="I299" s="30">
        <f t="shared" si="95"/>
        <v>0</v>
      </c>
    </row>
    <row r="300" spans="1:9" s="42" customFormat="1" ht="12" x14ac:dyDescent="0.2">
      <c r="A300" s="43"/>
      <c r="B300" s="115">
        <v>311</v>
      </c>
      <c r="C300" s="116"/>
      <c r="D300" s="117"/>
      <c r="E300" s="117"/>
      <c r="F300" s="118">
        <f>SUM(D300:E300)</f>
        <v>0</v>
      </c>
      <c r="G300" s="119"/>
      <c r="H300" s="120"/>
      <c r="I300" s="121">
        <f>+F300+H300</f>
        <v>0</v>
      </c>
    </row>
    <row r="301" spans="1:9" s="42" customFormat="1" ht="12" x14ac:dyDescent="0.2">
      <c r="A301" s="43"/>
      <c r="B301" s="115">
        <v>313</v>
      </c>
      <c r="C301" s="116"/>
      <c r="D301" s="117"/>
      <c r="E301" s="117"/>
      <c r="F301" s="118">
        <f t="shared" ref="F301:F304" si="96">SUM(D301:E301)</f>
        <v>0</v>
      </c>
      <c r="G301" s="119"/>
      <c r="H301" s="120"/>
      <c r="I301" s="121">
        <f t="shared" ref="I301:I304" si="97">+F301+H301</f>
        <v>0</v>
      </c>
    </row>
    <row r="302" spans="1:9" x14ac:dyDescent="0.25">
      <c r="A302" s="34"/>
      <c r="B302" s="35">
        <v>323</v>
      </c>
      <c r="C302" s="36" t="s">
        <v>59</v>
      </c>
      <c r="D302" s="37"/>
      <c r="E302" s="38"/>
      <c r="F302" s="118">
        <f t="shared" si="96"/>
        <v>0</v>
      </c>
      <c r="G302" s="87"/>
      <c r="H302" s="88"/>
      <c r="I302" s="121">
        <f t="shared" si="97"/>
        <v>0</v>
      </c>
    </row>
    <row r="303" spans="1:9" x14ac:dyDescent="0.25">
      <c r="A303" s="34"/>
      <c r="B303" s="35">
        <v>329</v>
      </c>
      <c r="C303" s="36"/>
      <c r="D303" s="37"/>
      <c r="E303" s="38"/>
      <c r="F303" s="118">
        <f t="shared" si="96"/>
        <v>0</v>
      </c>
      <c r="G303" s="87"/>
      <c r="H303" s="88"/>
      <c r="I303" s="121">
        <f t="shared" si="97"/>
        <v>0</v>
      </c>
    </row>
    <row r="304" spans="1:9" s="42" customFormat="1" ht="12" x14ac:dyDescent="0.2">
      <c r="A304" s="34"/>
      <c r="B304" s="35">
        <v>383</v>
      </c>
      <c r="C304" s="36" t="s">
        <v>65</v>
      </c>
      <c r="D304" s="37"/>
      <c r="E304" s="38"/>
      <c r="F304" s="118">
        <f t="shared" si="96"/>
        <v>0</v>
      </c>
      <c r="G304" s="87"/>
      <c r="H304" s="88"/>
      <c r="I304" s="121">
        <f t="shared" si="97"/>
        <v>0</v>
      </c>
    </row>
    <row r="305" spans="1:10" s="42" customFormat="1" ht="24" customHeight="1" x14ac:dyDescent="0.2">
      <c r="A305" s="166" t="s">
        <v>117</v>
      </c>
      <c r="B305" s="167"/>
      <c r="C305" s="122" t="s">
        <v>118</v>
      </c>
      <c r="D305" s="80">
        <f>SUM(D306,D308)</f>
        <v>0</v>
      </c>
      <c r="E305" s="80">
        <f t="shared" ref="E305:I305" si="98">SUM(E306,E308)</f>
        <v>0</v>
      </c>
      <c r="F305" s="81">
        <f t="shared" si="98"/>
        <v>0</v>
      </c>
      <c r="G305" s="82">
        <f t="shared" si="98"/>
        <v>0</v>
      </c>
      <c r="H305" s="83">
        <f t="shared" si="98"/>
        <v>5000</v>
      </c>
      <c r="I305" s="84">
        <f t="shared" si="98"/>
        <v>5000</v>
      </c>
    </row>
    <row r="306" spans="1:10" s="42" customFormat="1" ht="24" customHeight="1" x14ac:dyDescent="0.2">
      <c r="A306" s="153" t="s">
        <v>17</v>
      </c>
      <c r="B306" s="154"/>
      <c r="C306" s="29" t="s">
        <v>28</v>
      </c>
      <c r="D306" s="30">
        <f>SUM(D307)</f>
        <v>0</v>
      </c>
      <c r="E306" s="30">
        <f t="shared" ref="E306:I306" si="99">SUM(E307)</f>
        <v>0</v>
      </c>
      <c r="F306" s="31">
        <f t="shared" si="99"/>
        <v>0</v>
      </c>
      <c r="G306" s="85">
        <f t="shared" si="99"/>
        <v>0</v>
      </c>
      <c r="H306" s="86">
        <f t="shared" si="99"/>
        <v>0</v>
      </c>
      <c r="I306" s="32">
        <f t="shared" si="99"/>
        <v>0</v>
      </c>
    </row>
    <row r="307" spans="1:10" s="42" customFormat="1" ht="24" customHeight="1" x14ac:dyDescent="0.2">
      <c r="A307" s="123"/>
      <c r="B307" s="124">
        <v>372</v>
      </c>
      <c r="C307" s="125"/>
      <c r="D307" s="126"/>
      <c r="E307" s="126"/>
      <c r="F307" s="127">
        <f>+D307+E307</f>
        <v>0</v>
      </c>
      <c r="G307" s="128"/>
      <c r="H307" s="129"/>
      <c r="I307" s="130">
        <f>+F307+H307</f>
        <v>0</v>
      </c>
    </row>
    <row r="308" spans="1:10" x14ac:dyDescent="0.25">
      <c r="A308" s="153" t="s">
        <v>17</v>
      </c>
      <c r="B308" s="154"/>
      <c r="C308" s="29" t="s">
        <v>31</v>
      </c>
      <c r="D308" s="110">
        <f>SUM(D309:D310)</f>
        <v>0</v>
      </c>
      <c r="E308" s="110">
        <f t="shared" ref="E308:I308" si="100">SUM(E309:E310)</f>
        <v>0</v>
      </c>
      <c r="F308" s="111">
        <f t="shared" si="100"/>
        <v>0</v>
      </c>
      <c r="G308" s="112">
        <f t="shared" si="100"/>
        <v>0</v>
      </c>
      <c r="H308" s="113">
        <f t="shared" si="100"/>
        <v>5000</v>
      </c>
      <c r="I308" s="114">
        <f t="shared" si="100"/>
        <v>5000</v>
      </c>
    </row>
    <row r="309" spans="1:10" s="42" customFormat="1" ht="24" x14ac:dyDescent="0.2">
      <c r="A309" s="34"/>
      <c r="B309" s="35">
        <v>372</v>
      </c>
      <c r="C309" s="36" t="s">
        <v>63</v>
      </c>
      <c r="D309" s="37"/>
      <c r="E309" s="38"/>
      <c r="F309" s="39">
        <f t="shared" ref="F309:F310" si="101">SUM(D309:E309)</f>
        <v>0</v>
      </c>
      <c r="G309" s="87"/>
      <c r="H309" s="88"/>
      <c r="I309" s="40">
        <f>+F309+H309</f>
        <v>0</v>
      </c>
      <c r="J309" s="96"/>
    </row>
    <row r="310" spans="1:10" s="42" customFormat="1" ht="24" x14ac:dyDescent="0.2">
      <c r="A310" s="34"/>
      <c r="B310" s="35">
        <v>424</v>
      </c>
      <c r="C310" s="36" t="s">
        <v>82</v>
      </c>
      <c r="D310" s="37"/>
      <c r="E310" s="38"/>
      <c r="F310" s="39">
        <f t="shared" si="101"/>
        <v>0</v>
      </c>
      <c r="G310" s="87"/>
      <c r="H310" s="88">
        <v>5000</v>
      </c>
      <c r="I310" s="40">
        <f>+F310+H310</f>
        <v>5000</v>
      </c>
      <c r="J310" s="96"/>
    </row>
    <row r="311" spans="1:10" s="42" customFormat="1" ht="12" x14ac:dyDescent="0.2">
      <c r="A311" s="166" t="s">
        <v>117</v>
      </c>
      <c r="B311" s="167"/>
      <c r="C311" s="122" t="s">
        <v>119</v>
      </c>
      <c r="D311" s="80">
        <f>+D312</f>
        <v>0</v>
      </c>
      <c r="E311" s="80">
        <f t="shared" ref="E311:I311" si="102">+E312</f>
        <v>0</v>
      </c>
      <c r="F311" s="81">
        <f t="shared" si="102"/>
        <v>0</v>
      </c>
      <c r="G311" s="82">
        <f t="shared" si="102"/>
        <v>0</v>
      </c>
      <c r="H311" s="83">
        <f t="shared" si="102"/>
        <v>0</v>
      </c>
      <c r="I311" s="84">
        <f t="shared" si="102"/>
        <v>0</v>
      </c>
      <c r="J311" s="96"/>
    </row>
    <row r="312" spans="1:10" s="42" customFormat="1" ht="12" x14ac:dyDescent="0.2">
      <c r="A312" s="168" t="s">
        <v>17</v>
      </c>
      <c r="B312" s="169"/>
      <c r="C312" s="131" t="s">
        <v>120</v>
      </c>
      <c r="D312" s="132">
        <f>SUM(D313:D316)</f>
        <v>0</v>
      </c>
      <c r="E312" s="132">
        <f t="shared" ref="E312:I312" si="103">SUM(E313:E316)</f>
        <v>0</v>
      </c>
      <c r="F312" s="133">
        <f t="shared" si="103"/>
        <v>0</v>
      </c>
      <c r="G312" s="134">
        <f t="shared" si="103"/>
        <v>0</v>
      </c>
      <c r="H312" s="135">
        <f t="shared" si="103"/>
        <v>0</v>
      </c>
      <c r="I312" s="136">
        <f t="shared" si="103"/>
        <v>0</v>
      </c>
      <c r="J312" s="96"/>
    </row>
    <row r="313" spans="1:10" s="42" customFormat="1" ht="12" x14ac:dyDescent="0.2">
      <c r="A313" s="34"/>
      <c r="B313" s="35">
        <v>321</v>
      </c>
      <c r="C313" s="36"/>
      <c r="D313" s="37"/>
      <c r="E313" s="38"/>
      <c r="F313" s="39"/>
      <c r="G313" s="87"/>
      <c r="H313" s="88"/>
      <c r="I313" s="40"/>
      <c r="J313" s="96"/>
    </row>
    <row r="314" spans="1:10" s="42" customFormat="1" ht="12" x14ac:dyDescent="0.2">
      <c r="A314" s="34"/>
      <c r="B314" s="35">
        <v>323</v>
      </c>
      <c r="C314" s="36"/>
      <c r="D314" s="37"/>
      <c r="E314" s="38"/>
      <c r="F314" s="39"/>
      <c r="G314" s="87"/>
      <c r="H314" s="88"/>
      <c r="I314" s="40"/>
      <c r="J314" s="96"/>
    </row>
    <row r="315" spans="1:10" s="42" customFormat="1" ht="12" x14ac:dyDescent="0.2">
      <c r="A315" s="34"/>
      <c r="B315" s="35">
        <v>422</v>
      </c>
      <c r="C315" s="36"/>
      <c r="D315" s="37"/>
      <c r="E315" s="38"/>
      <c r="F315" s="39"/>
      <c r="G315" s="87"/>
      <c r="H315" s="88"/>
      <c r="I315" s="40"/>
      <c r="J315" s="96"/>
    </row>
    <row r="316" spans="1:10" s="42" customFormat="1" ht="12" x14ac:dyDescent="0.2">
      <c r="A316" s="34"/>
      <c r="B316" s="35">
        <v>451</v>
      </c>
      <c r="C316" s="36"/>
      <c r="D316" s="37"/>
      <c r="E316" s="38"/>
      <c r="F316" s="39"/>
      <c r="G316" s="87"/>
      <c r="H316" s="88"/>
      <c r="I316" s="40"/>
      <c r="J316" s="96"/>
    </row>
    <row r="317" spans="1:10" ht="28.5" customHeight="1" x14ac:dyDescent="0.25">
      <c r="A317" s="162" t="s">
        <v>121</v>
      </c>
      <c r="B317" s="163"/>
      <c r="C317" s="79" t="s">
        <v>122</v>
      </c>
      <c r="D317" s="80">
        <f>SUM(D318,D323,D333,D328,D337,D343)</f>
        <v>0</v>
      </c>
      <c r="E317" s="80">
        <f t="shared" ref="E317:I317" si="104">SUM(E318,E323,E333,E328,E337,E343)</f>
        <v>0</v>
      </c>
      <c r="F317" s="81">
        <f t="shared" si="104"/>
        <v>0</v>
      </c>
      <c r="G317" s="82">
        <f t="shared" si="104"/>
        <v>0</v>
      </c>
      <c r="H317" s="83">
        <f t="shared" si="104"/>
        <v>0</v>
      </c>
      <c r="I317" s="84">
        <f t="shared" si="104"/>
        <v>0</v>
      </c>
    </row>
    <row r="318" spans="1:10" x14ac:dyDescent="0.25">
      <c r="A318" s="160" t="s">
        <v>17</v>
      </c>
      <c r="B318" s="161"/>
      <c r="C318" s="89" t="s">
        <v>80</v>
      </c>
      <c r="D318" s="90">
        <f>SUM(D319:D322)</f>
        <v>0</v>
      </c>
      <c r="E318" s="90">
        <f t="shared" ref="E318:I318" si="105">SUM(E319:E322)</f>
        <v>0</v>
      </c>
      <c r="F318" s="91">
        <f t="shared" si="105"/>
        <v>0</v>
      </c>
      <c r="G318" s="92">
        <f t="shared" si="105"/>
        <v>0</v>
      </c>
      <c r="H318" s="93">
        <f t="shared" si="105"/>
        <v>0</v>
      </c>
      <c r="I318" s="94">
        <f t="shared" si="105"/>
        <v>0</v>
      </c>
    </row>
    <row r="319" spans="1:10" s="42" customFormat="1" ht="12" x14ac:dyDescent="0.2">
      <c r="A319" s="34"/>
      <c r="B319" s="35">
        <v>323</v>
      </c>
      <c r="C319" s="36" t="s">
        <v>59</v>
      </c>
      <c r="D319" s="37"/>
      <c r="E319" s="38"/>
      <c r="F319" s="39">
        <f>SUM(D319:E319)</f>
        <v>0</v>
      </c>
      <c r="G319" s="87"/>
      <c r="H319" s="88"/>
      <c r="I319" s="40">
        <f>+F319+H319</f>
        <v>0</v>
      </c>
    </row>
    <row r="320" spans="1:10" s="42" customFormat="1" ht="12" x14ac:dyDescent="0.2">
      <c r="A320" s="34"/>
      <c r="B320" s="35">
        <v>422</v>
      </c>
      <c r="C320" s="36" t="s">
        <v>81</v>
      </c>
      <c r="D320" s="37"/>
      <c r="E320" s="38"/>
      <c r="F320" s="39">
        <f>SUM(D320:E320)</f>
        <v>0</v>
      </c>
      <c r="G320" s="87"/>
      <c r="H320" s="88"/>
      <c r="I320" s="40">
        <f t="shared" ref="I320:I322" si="106">+F320+H320</f>
        <v>0</v>
      </c>
    </row>
    <row r="321" spans="1:10" s="42" customFormat="1" ht="12" x14ac:dyDescent="0.2">
      <c r="A321" s="34"/>
      <c r="B321" s="35">
        <v>426</v>
      </c>
      <c r="C321" s="36" t="s">
        <v>86</v>
      </c>
      <c r="D321" s="37"/>
      <c r="E321" s="38"/>
      <c r="F321" s="39">
        <f>SUM(D321:E321)</f>
        <v>0</v>
      </c>
      <c r="G321" s="87"/>
      <c r="H321" s="88"/>
      <c r="I321" s="40">
        <f t="shared" si="106"/>
        <v>0</v>
      </c>
    </row>
    <row r="322" spans="1:10" s="42" customFormat="1" ht="12" x14ac:dyDescent="0.2">
      <c r="A322" s="34"/>
      <c r="B322" s="35">
        <v>451</v>
      </c>
      <c r="C322" s="36" t="s">
        <v>83</v>
      </c>
      <c r="D322" s="37"/>
      <c r="E322" s="38"/>
      <c r="F322" s="39">
        <f>SUM(D322:E322)</f>
        <v>0</v>
      </c>
      <c r="G322" s="87"/>
      <c r="H322" s="88"/>
      <c r="I322" s="40">
        <f t="shared" si="106"/>
        <v>0</v>
      </c>
    </row>
    <row r="323" spans="1:10" x14ac:dyDescent="0.25">
      <c r="A323" s="160" t="s">
        <v>17</v>
      </c>
      <c r="B323" s="161"/>
      <c r="C323" s="89" t="s">
        <v>85</v>
      </c>
      <c r="D323" s="90">
        <f t="shared" ref="D323:I323" si="107">SUM(D324:D327)</f>
        <v>0</v>
      </c>
      <c r="E323" s="90">
        <f t="shared" si="107"/>
        <v>0</v>
      </c>
      <c r="F323" s="91">
        <f t="shared" si="107"/>
        <v>0</v>
      </c>
      <c r="G323" s="92">
        <f t="shared" si="107"/>
        <v>0</v>
      </c>
      <c r="H323" s="93">
        <f t="shared" si="107"/>
        <v>0</v>
      </c>
      <c r="I323" s="94">
        <f t="shared" si="107"/>
        <v>0</v>
      </c>
    </row>
    <row r="324" spans="1:10" x14ac:dyDescent="0.25">
      <c r="A324" s="34"/>
      <c r="B324" s="35">
        <v>323</v>
      </c>
      <c r="C324" s="36" t="s">
        <v>59</v>
      </c>
      <c r="D324" s="37"/>
      <c r="E324" s="38"/>
      <c r="F324" s="39">
        <f>SUM(D324:E324)</f>
        <v>0</v>
      </c>
      <c r="G324" s="87"/>
      <c r="H324" s="88"/>
      <c r="I324" s="137">
        <f>+F324+H324</f>
        <v>0</v>
      </c>
    </row>
    <row r="325" spans="1:10" x14ac:dyDescent="0.25">
      <c r="A325" s="34"/>
      <c r="B325" s="35">
        <v>422</v>
      </c>
      <c r="C325" s="36" t="s">
        <v>81</v>
      </c>
      <c r="D325" s="37"/>
      <c r="E325" s="38"/>
      <c r="F325" s="39">
        <f>SUM(D325:E325)</f>
        <v>0</v>
      </c>
      <c r="G325" s="87"/>
      <c r="H325" s="88"/>
      <c r="I325" s="137">
        <f t="shared" ref="I325:I327" si="108">+F325+H325</f>
        <v>0</v>
      </c>
      <c r="J325" s="40"/>
    </row>
    <row r="326" spans="1:10" s="42" customFormat="1" ht="12" x14ac:dyDescent="0.2">
      <c r="A326" s="34"/>
      <c r="B326" s="35">
        <v>426</v>
      </c>
      <c r="C326" s="36" t="s">
        <v>86</v>
      </c>
      <c r="D326" s="37"/>
      <c r="E326" s="38"/>
      <c r="F326" s="39">
        <f>SUM(D326:E326)</f>
        <v>0</v>
      </c>
      <c r="G326" s="87"/>
      <c r="H326" s="88"/>
      <c r="I326" s="137">
        <f t="shared" si="108"/>
        <v>0</v>
      </c>
    </row>
    <row r="327" spans="1:10" s="42" customFormat="1" ht="12" x14ac:dyDescent="0.2">
      <c r="A327" s="34"/>
      <c r="B327" s="35">
        <v>451</v>
      </c>
      <c r="C327" s="36" t="s">
        <v>83</v>
      </c>
      <c r="D327" s="37"/>
      <c r="E327" s="38"/>
      <c r="F327" s="39">
        <f>SUM(D327:E327)</f>
        <v>0</v>
      </c>
      <c r="G327" s="87"/>
      <c r="H327" s="88"/>
      <c r="I327" s="137">
        <f t="shared" si="108"/>
        <v>0</v>
      </c>
    </row>
    <row r="328" spans="1:10" s="42" customFormat="1" ht="24" x14ac:dyDescent="0.2">
      <c r="A328" s="160" t="s">
        <v>17</v>
      </c>
      <c r="B328" s="161"/>
      <c r="C328" s="89" t="s">
        <v>66</v>
      </c>
      <c r="D328" s="90">
        <f t="shared" ref="D328:I328" si="109">SUM(D329:D332)</f>
        <v>0</v>
      </c>
      <c r="E328" s="90">
        <f t="shared" si="109"/>
        <v>0</v>
      </c>
      <c r="F328" s="91">
        <f t="shared" si="109"/>
        <v>0</v>
      </c>
      <c r="G328" s="92">
        <f t="shared" si="109"/>
        <v>0</v>
      </c>
      <c r="H328" s="93">
        <f t="shared" si="109"/>
        <v>0</v>
      </c>
      <c r="I328" s="94">
        <f t="shared" si="109"/>
        <v>0</v>
      </c>
    </row>
    <row r="329" spans="1:10" x14ac:dyDescent="0.25">
      <c r="A329" s="34"/>
      <c r="B329" s="35">
        <v>323</v>
      </c>
      <c r="C329" s="36" t="s">
        <v>59</v>
      </c>
      <c r="D329" s="37"/>
      <c r="E329" s="38"/>
      <c r="F329" s="39">
        <f>SUM(D329:E329)</f>
        <v>0</v>
      </c>
      <c r="G329" s="87"/>
      <c r="H329" s="88"/>
      <c r="I329" s="40">
        <f>+F329+H329</f>
        <v>0</v>
      </c>
    </row>
    <row r="330" spans="1:10" x14ac:dyDescent="0.25">
      <c r="A330" s="34"/>
      <c r="B330" s="35">
        <v>422</v>
      </c>
      <c r="C330" s="36" t="s">
        <v>81</v>
      </c>
      <c r="D330" s="37"/>
      <c r="E330" s="38"/>
      <c r="F330" s="39">
        <f>SUM(D330:E330)</f>
        <v>0</v>
      </c>
      <c r="G330" s="87"/>
      <c r="H330" s="88"/>
      <c r="I330" s="40">
        <f t="shared" ref="I330:I332" si="110">+F330+H330</f>
        <v>0</v>
      </c>
    </row>
    <row r="331" spans="1:10" s="42" customFormat="1" ht="12" x14ac:dyDescent="0.2">
      <c r="A331" s="34"/>
      <c r="B331" s="35">
        <v>426</v>
      </c>
      <c r="C331" s="36" t="s">
        <v>86</v>
      </c>
      <c r="D331" s="37"/>
      <c r="E331" s="38"/>
      <c r="F331" s="39">
        <f>SUM(D331:E331)</f>
        <v>0</v>
      </c>
      <c r="G331" s="87"/>
      <c r="H331" s="88"/>
      <c r="I331" s="40">
        <f t="shared" si="110"/>
        <v>0</v>
      </c>
    </row>
    <row r="332" spans="1:10" s="42" customFormat="1" ht="12" x14ac:dyDescent="0.2">
      <c r="A332" s="34"/>
      <c r="B332" s="35">
        <v>451</v>
      </c>
      <c r="C332" s="36" t="s">
        <v>83</v>
      </c>
      <c r="D332" s="37"/>
      <c r="E332" s="38"/>
      <c r="F332" s="39">
        <f>SUM(D332:E332)</f>
        <v>0</v>
      </c>
      <c r="G332" s="87"/>
      <c r="H332" s="88"/>
      <c r="I332" s="40">
        <f t="shared" si="110"/>
        <v>0</v>
      </c>
    </row>
    <row r="333" spans="1:10" x14ac:dyDescent="0.25">
      <c r="A333" s="160" t="s">
        <v>17</v>
      </c>
      <c r="B333" s="161"/>
      <c r="C333" s="89" t="s">
        <v>123</v>
      </c>
      <c r="D333" s="90">
        <f>SUM(D334:D336)</f>
        <v>0</v>
      </c>
      <c r="E333" s="90">
        <f t="shared" ref="E333:I333" si="111">SUM(E334:E336)</f>
        <v>0</v>
      </c>
      <c r="F333" s="91">
        <f t="shared" si="111"/>
        <v>0</v>
      </c>
      <c r="G333" s="92">
        <f t="shared" si="111"/>
        <v>0</v>
      </c>
      <c r="H333" s="93">
        <f t="shared" si="111"/>
        <v>0</v>
      </c>
      <c r="I333" s="94">
        <f t="shared" si="111"/>
        <v>0</v>
      </c>
    </row>
    <row r="334" spans="1:10" s="42" customFormat="1" ht="12" x14ac:dyDescent="0.2">
      <c r="A334" s="34"/>
      <c r="B334" s="35">
        <v>323</v>
      </c>
      <c r="C334" s="36" t="s">
        <v>59</v>
      </c>
      <c r="D334" s="37"/>
      <c r="E334" s="38"/>
      <c r="F334" s="39">
        <f>SUM(D334:E334)</f>
        <v>0</v>
      </c>
      <c r="G334" s="87"/>
      <c r="H334" s="88"/>
      <c r="I334" s="40">
        <f>+F334+H334</f>
        <v>0</v>
      </c>
    </row>
    <row r="335" spans="1:10" s="42" customFormat="1" ht="12" x14ac:dyDescent="0.2">
      <c r="A335" s="34"/>
      <c r="B335" s="35">
        <v>426</v>
      </c>
      <c r="C335" s="36" t="s">
        <v>86</v>
      </c>
      <c r="D335" s="37"/>
      <c r="E335" s="38"/>
      <c r="F335" s="39">
        <f>SUM(D335:E335)</f>
        <v>0</v>
      </c>
      <c r="G335" s="87"/>
      <c r="H335" s="88"/>
      <c r="I335" s="40">
        <f t="shared" ref="I335:I336" si="112">+F335+H335</f>
        <v>0</v>
      </c>
    </row>
    <row r="336" spans="1:10" s="42" customFormat="1" ht="12" x14ac:dyDescent="0.2">
      <c r="A336" s="34"/>
      <c r="B336" s="35">
        <v>451</v>
      </c>
      <c r="C336" s="36" t="s">
        <v>83</v>
      </c>
      <c r="D336" s="37"/>
      <c r="E336" s="38"/>
      <c r="F336" s="39">
        <f>SUM(D336:E336)</f>
        <v>0</v>
      </c>
      <c r="G336" s="87"/>
      <c r="H336" s="88"/>
      <c r="I336" s="40">
        <f t="shared" si="112"/>
        <v>0</v>
      </c>
    </row>
    <row r="337" spans="1:9" s="42" customFormat="1" ht="12" x14ac:dyDescent="0.2">
      <c r="A337" s="153" t="s">
        <v>17</v>
      </c>
      <c r="B337" s="154"/>
      <c r="C337" s="29" t="s">
        <v>31</v>
      </c>
      <c r="D337" s="30">
        <f>SUM(D338:D342)</f>
        <v>0</v>
      </c>
      <c r="E337" s="30">
        <f t="shared" ref="E337:I337" si="113">SUM(E338:E342)</f>
        <v>0</v>
      </c>
      <c r="F337" s="31">
        <f t="shared" si="113"/>
        <v>0</v>
      </c>
      <c r="G337" s="85">
        <f t="shared" si="113"/>
        <v>0</v>
      </c>
      <c r="H337" s="86">
        <f t="shared" si="113"/>
        <v>0</v>
      </c>
      <c r="I337" s="32">
        <f t="shared" si="113"/>
        <v>0</v>
      </c>
    </row>
    <row r="338" spans="1:9" x14ac:dyDescent="0.25">
      <c r="A338" s="34"/>
      <c r="B338" s="35">
        <v>323</v>
      </c>
      <c r="C338" s="36" t="s">
        <v>59</v>
      </c>
      <c r="D338" s="37"/>
      <c r="E338" s="38"/>
      <c r="F338" s="39">
        <f>SUM(D338:E338)</f>
        <v>0</v>
      </c>
      <c r="G338" s="87"/>
      <c r="H338" s="88"/>
      <c r="I338" s="40">
        <f>+F338+H338</f>
        <v>0</v>
      </c>
    </row>
    <row r="339" spans="1:9" ht="24.75" x14ac:dyDescent="0.25">
      <c r="A339" s="34"/>
      <c r="B339" s="35">
        <v>369</v>
      </c>
      <c r="C339" s="36" t="s">
        <v>20</v>
      </c>
      <c r="D339" s="37"/>
      <c r="E339" s="38"/>
      <c r="F339" s="39">
        <f>SUM(D339:E339)</f>
        <v>0</v>
      </c>
      <c r="G339" s="87"/>
      <c r="H339" s="88"/>
      <c r="I339" s="40">
        <f t="shared" ref="I339:I342" si="114">+F339+H339</f>
        <v>0</v>
      </c>
    </row>
    <row r="340" spans="1:9" x14ac:dyDescent="0.25">
      <c r="A340" s="34"/>
      <c r="B340" s="35">
        <v>422</v>
      </c>
      <c r="C340" s="36" t="s">
        <v>81</v>
      </c>
      <c r="D340" s="37"/>
      <c r="E340" s="38"/>
      <c r="F340" s="39">
        <f>SUM(D340:E340)</f>
        <v>0</v>
      </c>
      <c r="G340" s="87"/>
      <c r="H340" s="88"/>
      <c r="I340" s="40">
        <f t="shared" si="114"/>
        <v>0</v>
      </c>
    </row>
    <row r="341" spans="1:9" s="42" customFormat="1" ht="12" x14ac:dyDescent="0.2">
      <c r="A341" s="34"/>
      <c r="B341" s="35">
        <v>426</v>
      </c>
      <c r="C341" s="36" t="s">
        <v>86</v>
      </c>
      <c r="D341" s="37"/>
      <c r="E341" s="38"/>
      <c r="F341" s="39">
        <f>SUM(D341:E341)</f>
        <v>0</v>
      </c>
      <c r="G341" s="87"/>
      <c r="H341" s="88"/>
      <c r="I341" s="40">
        <f t="shared" si="114"/>
        <v>0</v>
      </c>
    </row>
    <row r="342" spans="1:9" s="42" customFormat="1" ht="12" x14ac:dyDescent="0.2">
      <c r="A342" s="34"/>
      <c r="B342" s="35">
        <v>451</v>
      </c>
      <c r="C342" s="36" t="s">
        <v>83</v>
      </c>
      <c r="D342" s="37"/>
      <c r="E342" s="38"/>
      <c r="F342" s="39">
        <f>SUM(D342:E342)</f>
        <v>0</v>
      </c>
      <c r="G342" s="87"/>
      <c r="H342" s="88"/>
      <c r="I342" s="40">
        <f t="shared" si="114"/>
        <v>0</v>
      </c>
    </row>
    <row r="343" spans="1:9" ht="24.75" x14ac:dyDescent="0.25">
      <c r="A343" s="153" t="s">
        <v>17</v>
      </c>
      <c r="B343" s="154"/>
      <c r="C343" s="29" t="s">
        <v>35</v>
      </c>
      <c r="D343" s="30">
        <f>SUM(D344:D348)</f>
        <v>0</v>
      </c>
      <c r="E343" s="30">
        <f t="shared" ref="E343:I343" si="115">SUM(E344:E348)</f>
        <v>0</v>
      </c>
      <c r="F343" s="31">
        <f t="shared" si="115"/>
        <v>0</v>
      </c>
      <c r="G343" s="85">
        <f t="shared" si="115"/>
        <v>0</v>
      </c>
      <c r="H343" s="86">
        <f t="shared" si="115"/>
        <v>0</v>
      </c>
      <c r="I343" s="32">
        <f t="shared" si="115"/>
        <v>0</v>
      </c>
    </row>
    <row r="344" spans="1:9" x14ac:dyDescent="0.25">
      <c r="A344" s="34"/>
      <c r="B344" s="35">
        <v>323</v>
      </c>
      <c r="C344" s="36" t="s">
        <v>59</v>
      </c>
      <c r="D344" s="37"/>
      <c r="E344" s="38"/>
      <c r="F344" s="39">
        <f>SUM(D344:E344)</f>
        <v>0</v>
      </c>
      <c r="G344" s="87"/>
      <c r="H344" s="88"/>
      <c r="I344" s="40">
        <f>+F344+H344</f>
        <v>0</v>
      </c>
    </row>
    <row r="345" spans="1:9" ht="24.75" x14ac:dyDescent="0.25">
      <c r="A345" s="34"/>
      <c r="B345" s="35">
        <v>369</v>
      </c>
      <c r="C345" s="36" t="s">
        <v>20</v>
      </c>
      <c r="D345" s="37"/>
      <c r="E345" s="38"/>
      <c r="F345" s="39">
        <f>SUM(D345:E345)</f>
        <v>0</v>
      </c>
      <c r="G345" s="87"/>
      <c r="H345" s="88"/>
      <c r="I345" s="40">
        <f t="shared" ref="I345:I348" si="116">+F345+H345</f>
        <v>0</v>
      </c>
    </row>
    <row r="346" spans="1:9" x14ac:dyDescent="0.25">
      <c r="A346" s="34"/>
      <c r="B346" s="35">
        <v>422</v>
      </c>
      <c r="C346" s="36" t="s">
        <v>81</v>
      </c>
      <c r="D346" s="37"/>
      <c r="E346" s="38"/>
      <c r="F346" s="39">
        <f>SUM(D346:E346)</f>
        <v>0</v>
      </c>
      <c r="G346" s="87"/>
      <c r="H346" s="88"/>
      <c r="I346" s="40">
        <f t="shared" si="116"/>
        <v>0</v>
      </c>
    </row>
    <row r="347" spans="1:9" s="42" customFormat="1" ht="12" x14ac:dyDescent="0.2">
      <c r="A347" s="34"/>
      <c r="B347" s="35">
        <v>426</v>
      </c>
      <c r="C347" s="36" t="s">
        <v>86</v>
      </c>
      <c r="D347" s="37"/>
      <c r="E347" s="38"/>
      <c r="F347" s="39">
        <f>SUM(D347:E347)</f>
        <v>0</v>
      </c>
      <c r="G347" s="87"/>
      <c r="H347" s="88"/>
      <c r="I347" s="40">
        <f t="shared" si="116"/>
        <v>0</v>
      </c>
    </row>
    <row r="348" spans="1:9" s="42" customFormat="1" ht="12" x14ac:dyDescent="0.2">
      <c r="A348" s="34"/>
      <c r="B348" s="35">
        <v>451</v>
      </c>
      <c r="C348" s="36" t="s">
        <v>83</v>
      </c>
      <c r="D348" s="37"/>
      <c r="E348" s="38"/>
      <c r="F348" s="39">
        <f>SUM(D348:E348)</f>
        <v>0</v>
      </c>
      <c r="G348" s="87"/>
      <c r="H348" s="88"/>
      <c r="I348" s="40">
        <f t="shared" si="116"/>
        <v>0</v>
      </c>
    </row>
    <row r="349" spans="1:9" ht="36.75" customHeight="1" x14ac:dyDescent="0.25">
      <c r="A349" s="162" t="s">
        <v>124</v>
      </c>
      <c r="B349" s="163"/>
      <c r="C349" s="79" t="s">
        <v>125</v>
      </c>
      <c r="D349" s="80">
        <f>SUM(D350,D367)</f>
        <v>0</v>
      </c>
      <c r="E349" s="80">
        <f t="shared" ref="E349:I349" si="117">SUM(E350,E367)</f>
        <v>0</v>
      </c>
      <c r="F349" s="81">
        <f t="shared" si="117"/>
        <v>0</v>
      </c>
      <c r="G349" s="82">
        <f t="shared" si="117"/>
        <v>0</v>
      </c>
      <c r="H349" s="83">
        <f t="shared" si="117"/>
        <v>0</v>
      </c>
      <c r="I349" s="84">
        <f t="shared" si="117"/>
        <v>0</v>
      </c>
    </row>
    <row r="350" spans="1:9" x14ac:dyDescent="0.25">
      <c r="A350" s="153" t="s">
        <v>17</v>
      </c>
      <c r="B350" s="154"/>
      <c r="C350" s="29" t="s">
        <v>31</v>
      </c>
      <c r="D350" s="30">
        <f>SUM(D351:D366)</f>
        <v>0</v>
      </c>
      <c r="E350" s="30">
        <f t="shared" ref="E350:I350" si="118">SUM(E351:E366)</f>
        <v>0</v>
      </c>
      <c r="F350" s="31">
        <f t="shared" si="118"/>
        <v>0</v>
      </c>
      <c r="G350" s="85">
        <f t="shared" si="118"/>
        <v>0</v>
      </c>
      <c r="H350" s="86">
        <f t="shared" si="118"/>
        <v>0</v>
      </c>
      <c r="I350" s="32">
        <f t="shared" si="118"/>
        <v>0</v>
      </c>
    </row>
    <row r="351" spans="1:9" x14ac:dyDescent="0.25">
      <c r="A351" s="34"/>
      <c r="B351" s="35">
        <v>311</v>
      </c>
      <c r="C351" s="36" t="s">
        <v>54</v>
      </c>
      <c r="D351" s="37"/>
      <c r="E351" s="38"/>
      <c r="F351" s="39">
        <f>SUM(D351:E351)</f>
        <v>0</v>
      </c>
      <c r="G351" s="87"/>
      <c r="H351" s="88"/>
      <c r="I351" s="40">
        <f>+F351+H351</f>
        <v>0</v>
      </c>
    </row>
    <row r="352" spans="1:9" x14ac:dyDescent="0.25">
      <c r="A352" s="34"/>
      <c r="B352" s="35">
        <v>312</v>
      </c>
      <c r="C352" s="36" t="s">
        <v>55</v>
      </c>
      <c r="D352" s="37"/>
      <c r="E352" s="38"/>
      <c r="F352" s="39">
        <f t="shared" ref="F352:F362" si="119">SUM(D352:E352)</f>
        <v>0</v>
      </c>
      <c r="G352" s="87"/>
      <c r="H352" s="88"/>
      <c r="I352" s="40">
        <f t="shared" ref="I352:I366" si="120">+F352+H352</f>
        <v>0</v>
      </c>
    </row>
    <row r="353" spans="1:9" x14ac:dyDescent="0.25">
      <c r="A353" s="34"/>
      <c r="B353" s="35">
        <v>313</v>
      </c>
      <c r="C353" s="36" t="s">
        <v>56</v>
      </c>
      <c r="D353" s="37"/>
      <c r="E353" s="38"/>
      <c r="F353" s="39">
        <f t="shared" si="119"/>
        <v>0</v>
      </c>
      <c r="G353" s="87"/>
      <c r="H353" s="88"/>
      <c r="I353" s="40">
        <f t="shared" si="120"/>
        <v>0</v>
      </c>
    </row>
    <row r="354" spans="1:9" x14ac:dyDescent="0.25">
      <c r="A354" s="34"/>
      <c r="B354" s="35">
        <v>321</v>
      </c>
      <c r="C354" s="36" t="s">
        <v>57</v>
      </c>
      <c r="D354" s="37"/>
      <c r="E354" s="38"/>
      <c r="F354" s="39">
        <f t="shared" si="119"/>
        <v>0</v>
      </c>
      <c r="G354" s="87"/>
      <c r="H354" s="88"/>
      <c r="I354" s="40">
        <f t="shared" si="120"/>
        <v>0</v>
      </c>
    </row>
    <row r="355" spans="1:9" x14ac:dyDescent="0.25">
      <c r="A355" s="34"/>
      <c r="B355" s="35">
        <v>322</v>
      </c>
      <c r="C355" s="36" t="s">
        <v>58</v>
      </c>
      <c r="D355" s="37"/>
      <c r="E355" s="38"/>
      <c r="F355" s="39">
        <f t="shared" si="119"/>
        <v>0</v>
      </c>
      <c r="G355" s="87"/>
      <c r="H355" s="88"/>
      <c r="I355" s="40">
        <f t="shared" si="120"/>
        <v>0</v>
      </c>
    </row>
    <row r="356" spans="1:9" x14ac:dyDescent="0.25">
      <c r="A356" s="34"/>
      <c r="B356" s="35">
        <v>323</v>
      </c>
      <c r="C356" s="36" t="s">
        <v>59</v>
      </c>
      <c r="D356" s="37"/>
      <c r="E356" s="38"/>
      <c r="F356" s="39">
        <f t="shared" si="119"/>
        <v>0</v>
      </c>
      <c r="G356" s="87"/>
      <c r="H356" s="88"/>
      <c r="I356" s="40">
        <f t="shared" si="120"/>
        <v>0</v>
      </c>
    </row>
    <row r="357" spans="1:9" x14ac:dyDescent="0.25">
      <c r="A357" s="34"/>
      <c r="B357" s="35">
        <v>329</v>
      </c>
      <c r="C357" s="36" t="s">
        <v>61</v>
      </c>
      <c r="D357" s="37"/>
      <c r="E357" s="38"/>
      <c r="F357" s="39">
        <f t="shared" si="119"/>
        <v>0</v>
      </c>
      <c r="G357" s="87"/>
      <c r="H357" s="88"/>
      <c r="I357" s="40">
        <f t="shared" si="120"/>
        <v>0</v>
      </c>
    </row>
    <row r="358" spans="1:9" x14ac:dyDescent="0.25">
      <c r="A358" s="34"/>
      <c r="B358" s="35">
        <v>352</v>
      </c>
      <c r="C358" s="36"/>
      <c r="D358" s="37"/>
      <c r="E358" s="38"/>
      <c r="F358" s="39"/>
      <c r="G358" s="87"/>
      <c r="H358" s="88"/>
      <c r="I358" s="40"/>
    </row>
    <row r="359" spans="1:9" x14ac:dyDescent="0.25">
      <c r="A359" s="34"/>
      <c r="B359" s="35">
        <v>353</v>
      </c>
      <c r="C359" s="36"/>
      <c r="D359" s="37"/>
      <c r="E359" s="38"/>
      <c r="F359" s="39"/>
      <c r="G359" s="87"/>
      <c r="H359" s="88"/>
      <c r="I359" s="40"/>
    </row>
    <row r="360" spans="1:9" x14ac:dyDescent="0.25">
      <c r="A360" s="34"/>
      <c r="B360" s="35">
        <v>366</v>
      </c>
      <c r="C360" s="36"/>
      <c r="D360" s="37"/>
      <c r="E360" s="38"/>
      <c r="F360" s="39"/>
      <c r="G360" s="87"/>
      <c r="H360" s="88"/>
      <c r="I360" s="40"/>
    </row>
    <row r="361" spans="1:9" x14ac:dyDescent="0.25">
      <c r="A361" s="34"/>
      <c r="B361" s="35">
        <v>368</v>
      </c>
      <c r="C361" s="36"/>
      <c r="D361" s="37"/>
      <c r="E361" s="38"/>
      <c r="F361" s="39"/>
      <c r="G361" s="87"/>
      <c r="H361" s="88"/>
      <c r="I361" s="40"/>
    </row>
    <row r="362" spans="1:9" ht="24.75" x14ac:dyDescent="0.25">
      <c r="A362" s="34"/>
      <c r="B362" s="35">
        <v>369</v>
      </c>
      <c r="C362" s="36" t="s">
        <v>20</v>
      </c>
      <c r="D362" s="37"/>
      <c r="E362" s="38"/>
      <c r="F362" s="39">
        <f t="shared" si="119"/>
        <v>0</v>
      </c>
      <c r="G362" s="87"/>
      <c r="H362" s="88"/>
      <c r="I362" s="40">
        <f t="shared" si="120"/>
        <v>0</v>
      </c>
    </row>
    <row r="363" spans="1:9" x14ac:dyDescent="0.25">
      <c r="A363" s="34"/>
      <c r="B363" s="35">
        <v>381</v>
      </c>
      <c r="C363" s="36"/>
      <c r="D363" s="37"/>
      <c r="E363" s="38"/>
      <c r="F363" s="39"/>
      <c r="G363" s="87"/>
      <c r="H363" s="88"/>
      <c r="I363" s="40"/>
    </row>
    <row r="364" spans="1:9" x14ac:dyDescent="0.25">
      <c r="A364" s="34"/>
      <c r="B364" s="35">
        <v>422</v>
      </c>
      <c r="C364" s="36" t="s">
        <v>81</v>
      </c>
      <c r="D364" s="37"/>
      <c r="E364" s="38"/>
      <c r="F364" s="39">
        <f>SUM(D364:E364)</f>
        <v>0</v>
      </c>
      <c r="G364" s="87"/>
      <c r="H364" s="88"/>
      <c r="I364" s="40">
        <f t="shared" si="120"/>
        <v>0</v>
      </c>
    </row>
    <row r="365" spans="1:9" s="42" customFormat="1" ht="12" x14ac:dyDescent="0.2">
      <c r="A365" s="34"/>
      <c r="B365" s="35">
        <v>426</v>
      </c>
      <c r="C365" s="36" t="s">
        <v>86</v>
      </c>
      <c r="D365" s="37"/>
      <c r="E365" s="38"/>
      <c r="F365" s="39">
        <f>SUM(D365:E365)</f>
        <v>0</v>
      </c>
      <c r="G365" s="87"/>
      <c r="H365" s="88"/>
      <c r="I365" s="40">
        <f t="shared" si="120"/>
        <v>0</v>
      </c>
    </row>
    <row r="366" spans="1:9" s="42" customFormat="1" ht="12" x14ac:dyDescent="0.2">
      <c r="A366" s="34"/>
      <c r="B366" s="35">
        <v>451</v>
      </c>
      <c r="C366" s="36" t="s">
        <v>83</v>
      </c>
      <c r="D366" s="37"/>
      <c r="E366" s="38"/>
      <c r="F366" s="39">
        <f>SUM(D366:E366)</f>
        <v>0</v>
      </c>
      <c r="G366" s="87"/>
      <c r="H366" s="88"/>
      <c r="I366" s="40">
        <f t="shared" si="120"/>
        <v>0</v>
      </c>
    </row>
    <row r="367" spans="1:9" ht="24.75" x14ac:dyDescent="0.25">
      <c r="A367" s="153" t="s">
        <v>17</v>
      </c>
      <c r="B367" s="154"/>
      <c r="C367" s="29" t="s">
        <v>35</v>
      </c>
      <c r="D367" s="30">
        <f>SUM(D368:D381)</f>
        <v>0</v>
      </c>
      <c r="E367" s="30">
        <f t="shared" ref="E367:I367" si="121">SUM(E368:E381)</f>
        <v>0</v>
      </c>
      <c r="F367" s="31">
        <f t="shared" si="121"/>
        <v>0</v>
      </c>
      <c r="G367" s="85">
        <f t="shared" si="121"/>
        <v>0</v>
      </c>
      <c r="H367" s="86">
        <f t="shared" si="121"/>
        <v>0</v>
      </c>
      <c r="I367" s="32">
        <f t="shared" si="121"/>
        <v>0</v>
      </c>
    </row>
    <row r="368" spans="1:9" x14ac:dyDescent="0.25">
      <c r="A368" s="34"/>
      <c r="B368" s="35">
        <v>311</v>
      </c>
      <c r="C368" s="36" t="s">
        <v>54</v>
      </c>
      <c r="D368" s="37"/>
      <c r="E368" s="38"/>
      <c r="F368" s="39">
        <f>SUM(D368:E368)</f>
        <v>0</v>
      </c>
      <c r="G368" s="87"/>
      <c r="H368" s="88"/>
      <c r="I368" s="40">
        <f>+F368+H368</f>
        <v>0</v>
      </c>
    </row>
    <row r="369" spans="1:9" x14ac:dyDescent="0.25">
      <c r="A369" s="34"/>
      <c r="B369" s="35">
        <v>312</v>
      </c>
      <c r="C369" s="36" t="s">
        <v>55</v>
      </c>
      <c r="D369" s="37"/>
      <c r="E369" s="38"/>
      <c r="F369" s="39">
        <f t="shared" ref="F369:F374" si="122">SUM(D369:E369)</f>
        <v>0</v>
      </c>
      <c r="G369" s="87"/>
      <c r="H369" s="88"/>
      <c r="I369" s="40">
        <f t="shared" ref="I369:I381" si="123">+F369+H369</f>
        <v>0</v>
      </c>
    </row>
    <row r="370" spans="1:9" x14ac:dyDescent="0.25">
      <c r="A370" s="34"/>
      <c r="B370" s="35">
        <v>313</v>
      </c>
      <c r="C370" s="36" t="s">
        <v>56</v>
      </c>
      <c r="D370" s="37"/>
      <c r="E370" s="38"/>
      <c r="F370" s="39">
        <f t="shared" si="122"/>
        <v>0</v>
      </c>
      <c r="G370" s="87"/>
      <c r="H370" s="88"/>
      <c r="I370" s="40">
        <f t="shared" si="123"/>
        <v>0</v>
      </c>
    </row>
    <row r="371" spans="1:9" x14ac:dyDescent="0.25">
      <c r="A371" s="34"/>
      <c r="B371" s="35">
        <v>321</v>
      </c>
      <c r="C371" s="36" t="s">
        <v>57</v>
      </c>
      <c r="D371" s="37"/>
      <c r="E371" s="38"/>
      <c r="F371" s="39">
        <f t="shared" si="122"/>
        <v>0</v>
      </c>
      <c r="G371" s="87"/>
      <c r="H371" s="88"/>
      <c r="I371" s="40">
        <f t="shared" si="123"/>
        <v>0</v>
      </c>
    </row>
    <row r="372" spans="1:9" x14ac:dyDescent="0.25">
      <c r="A372" s="34"/>
      <c r="B372" s="35">
        <v>322</v>
      </c>
      <c r="C372" s="36" t="s">
        <v>58</v>
      </c>
      <c r="D372" s="37"/>
      <c r="E372" s="38"/>
      <c r="F372" s="39">
        <f t="shared" si="122"/>
        <v>0</v>
      </c>
      <c r="G372" s="87"/>
      <c r="H372" s="88"/>
      <c r="I372" s="40">
        <f t="shared" si="123"/>
        <v>0</v>
      </c>
    </row>
    <row r="373" spans="1:9" x14ac:dyDescent="0.25">
      <c r="A373" s="34"/>
      <c r="B373" s="35">
        <v>323</v>
      </c>
      <c r="C373" s="36" t="s">
        <v>59</v>
      </c>
      <c r="D373" s="37"/>
      <c r="E373" s="38"/>
      <c r="F373" s="39">
        <f t="shared" si="122"/>
        <v>0</v>
      </c>
      <c r="G373" s="87"/>
      <c r="H373" s="88"/>
      <c r="I373" s="40">
        <f t="shared" si="123"/>
        <v>0</v>
      </c>
    </row>
    <row r="374" spans="1:9" x14ac:dyDescent="0.25">
      <c r="A374" s="34"/>
      <c r="B374" s="35">
        <v>329</v>
      </c>
      <c r="C374" s="36" t="s">
        <v>61</v>
      </c>
      <c r="D374" s="37"/>
      <c r="E374" s="38"/>
      <c r="F374" s="39">
        <f t="shared" si="122"/>
        <v>0</v>
      </c>
      <c r="G374" s="87"/>
      <c r="H374" s="88"/>
      <c r="I374" s="40">
        <f t="shared" si="123"/>
        <v>0</v>
      </c>
    </row>
    <row r="375" spans="1:9" x14ac:dyDescent="0.25">
      <c r="A375" s="34"/>
      <c r="B375" s="35">
        <v>353</v>
      </c>
      <c r="C375" s="36"/>
      <c r="D375" s="37"/>
      <c r="E375" s="38"/>
      <c r="F375" s="39"/>
      <c r="G375" s="87"/>
      <c r="H375" s="88"/>
      <c r="I375" s="40"/>
    </row>
    <row r="376" spans="1:9" x14ac:dyDescent="0.25">
      <c r="A376" s="34"/>
      <c r="B376" s="35">
        <v>368</v>
      </c>
      <c r="C376" s="36"/>
      <c r="D376" s="37"/>
      <c r="E376" s="38"/>
      <c r="F376" s="39"/>
      <c r="G376" s="87"/>
      <c r="H376" s="88"/>
      <c r="I376" s="40"/>
    </row>
    <row r="377" spans="1:9" ht="24.75" x14ac:dyDescent="0.25">
      <c r="A377" s="34"/>
      <c r="B377" s="35">
        <v>369</v>
      </c>
      <c r="C377" s="36" t="s">
        <v>20</v>
      </c>
      <c r="D377" s="37"/>
      <c r="E377" s="38"/>
      <c r="F377" s="39">
        <f t="shared" ref="F377" si="124">SUM(D377:E377)</f>
        <v>0</v>
      </c>
      <c r="G377" s="87"/>
      <c r="H377" s="88"/>
      <c r="I377" s="40">
        <f t="shared" si="123"/>
        <v>0</v>
      </c>
    </row>
    <row r="378" spans="1:9" x14ac:dyDescent="0.25">
      <c r="A378" s="34"/>
      <c r="B378" s="35">
        <v>381</v>
      </c>
      <c r="C378" s="36"/>
      <c r="D378" s="37"/>
      <c r="E378" s="38"/>
      <c r="F378" s="39"/>
      <c r="G378" s="87"/>
      <c r="H378" s="88"/>
      <c r="I378" s="40"/>
    </row>
    <row r="379" spans="1:9" x14ac:dyDescent="0.25">
      <c r="A379" s="34"/>
      <c r="B379" s="35">
        <v>422</v>
      </c>
      <c r="C379" s="36" t="s">
        <v>81</v>
      </c>
      <c r="D379" s="37"/>
      <c r="E379" s="38"/>
      <c r="F379" s="39">
        <f>SUM(D379:E379)</f>
        <v>0</v>
      </c>
      <c r="G379" s="87"/>
      <c r="H379" s="88"/>
      <c r="I379" s="40">
        <f t="shared" si="123"/>
        <v>0</v>
      </c>
    </row>
    <row r="380" spans="1:9" s="42" customFormat="1" ht="12" x14ac:dyDescent="0.2">
      <c r="A380" s="34"/>
      <c r="B380" s="35">
        <v>426</v>
      </c>
      <c r="C380" s="36" t="s">
        <v>86</v>
      </c>
      <c r="D380" s="37"/>
      <c r="E380" s="38"/>
      <c r="F380" s="39">
        <f>SUM(D380:E380)</f>
        <v>0</v>
      </c>
      <c r="G380" s="87"/>
      <c r="H380" s="88"/>
      <c r="I380" s="40">
        <f t="shared" si="123"/>
        <v>0</v>
      </c>
    </row>
    <row r="381" spans="1:9" s="42" customFormat="1" ht="12" x14ac:dyDescent="0.2">
      <c r="A381" s="34"/>
      <c r="B381" s="35">
        <v>451</v>
      </c>
      <c r="C381" s="36" t="s">
        <v>83</v>
      </c>
      <c r="D381" s="37"/>
      <c r="E381" s="38"/>
      <c r="F381" s="39">
        <f>SUM(D381:E381)</f>
        <v>0</v>
      </c>
      <c r="G381" s="87"/>
      <c r="H381" s="88"/>
      <c r="I381" s="40">
        <f t="shared" si="123"/>
        <v>0</v>
      </c>
    </row>
    <row r="382" spans="1:9" ht="33" customHeight="1" x14ac:dyDescent="0.25">
      <c r="A382" s="162" t="s">
        <v>126</v>
      </c>
      <c r="B382" s="163"/>
      <c r="C382" s="79" t="s">
        <v>127</v>
      </c>
      <c r="D382" s="80">
        <f>SUM(D383,D405,D395)</f>
        <v>0</v>
      </c>
      <c r="E382" s="80">
        <f t="shared" ref="E382:I382" si="125">SUM(E383,E405,E395)</f>
        <v>0</v>
      </c>
      <c r="F382" s="81">
        <f t="shared" si="125"/>
        <v>0</v>
      </c>
      <c r="G382" s="82">
        <f t="shared" si="125"/>
        <v>0</v>
      </c>
      <c r="H382" s="83">
        <f t="shared" si="125"/>
        <v>0</v>
      </c>
      <c r="I382" s="84">
        <f t="shared" si="125"/>
        <v>0</v>
      </c>
    </row>
    <row r="383" spans="1:9" ht="24.75" x14ac:dyDescent="0.25">
      <c r="A383" s="153" t="s">
        <v>17</v>
      </c>
      <c r="B383" s="154"/>
      <c r="C383" s="29" t="s">
        <v>72</v>
      </c>
      <c r="D383" s="30">
        <f>SUM(D384:D394)</f>
        <v>0</v>
      </c>
      <c r="E383" s="30">
        <f t="shared" ref="E383:I383" si="126">SUM(E384:E394)</f>
        <v>0</v>
      </c>
      <c r="F383" s="31">
        <f t="shared" si="126"/>
        <v>0</v>
      </c>
      <c r="G383" s="85">
        <f t="shared" si="126"/>
        <v>0</v>
      </c>
      <c r="H383" s="86">
        <f t="shared" si="126"/>
        <v>0</v>
      </c>
      <c r="I383" s="32">
        <f t="shared" si="126"/>
        <v>0</v>
      </c>
    </row>
    <row r="384" spans="1:9" x14ac:dyDescent="0.25">
      <c r="A384" s="34"/>
      <c r="B384" s="35">
        <v>311</v>
      </c>
      <c r="C384" s="36" t="s">
        <v>54</v>
      </c>
      <c r="D384" s="37"/>
      <c r="E384" s="38"/>
      <c r="F384" s="39">
        <f>SUM(D384:E384)</f>
        <v>0</v>
      </c>
      <c r="G384" s="87"/>
      <c r="H384" s="88"/>
      <c r="I384" s="40">
        <f>+F384+H384</f>
        <v>0</v>
      </c>
    </row>
    <row r="385" spans="1:9" x14ac:dyDescent="0.25">
      <c r="A385" s="34"/>
      <c r="B385" s="35">
        <v>312</v>
      </c>
      <c r="C385" s="36" t="s">
        <v>55</v>
      </c>
      <c r="D385" s="37"/>
      <c r="E385" s="38"/>
      <c r="F385" s="39">
        <f t="shared" ref="F385:F391" si="127">SUM(D385:E385)</f>
        <v>0</v>
      </c>
      <c r="G385" s="87"/>
      <c r="H385" s="88"/>
      <c r="I385" s="40">
        <f t="shared" ref="I385:I394" si="128">+F385+H385</f>
        <v>0</v>
      </c>
    </row>
    <row r="386" spans="1:9" x14ac:dyDescent="0.25">
      <c r="A386" s="34"/>
      <c r="B386" s="35">
        <v>313</v>
      </c>
      <c r="C386" s="36" t="s">
        <v>56</v>
      </c>
      <c r="D386" s="37"/>
      <c r="E386" s="38"/>
      <c r="F386" s="39">
        <f t="shared" si="127"/>
        <v>0</v>
      </c>
      <c r="G386" s="87"/>
      <c r="H386" s="88"/>
      <c r="I386" s="40">
        <f t="shared" si="128"/>
        <v>0</v>
      </c>
    </row>
    <row r="387" spans="1:9" x14ac:dyDescent="0.25">
      <c r="A387" s="34"/>
      <c r="B387" s="35">
        <v>321</v>
      </c>
      <c r="C387" s="36" t="s">
        <v>57</v>
      </c>
      <c r="D387" s="37"/>
      <c r="E387" s="38"/>
      <c r="F387" s="39">
        <f t="shared" si="127"/>
        <v>0</v>
      </c>
      <c r="G387" s="87"/>
      <c r="H387" s="88"/>
      <c r="I387" s="40">
        <f t="shared" si="128"/>
        <v>0</v>
      </c>
    </row>
    <row r="388" spans="1:9" x14ac:dyDescent="0.25">
      <c r="A388" s="34"/>
      <c r="B388" s="35">
        <v>322</v>
      </c>
      <c r="C388" s="36" t="s">
        <v>58</v>
      </c>
      <c r="D388" s="37"/>
      <c r="E388" s="38"/>
      <c r="F388" s="39">
        <f t="shared" si="127"/>
        <v>0</v>
      </c>
      <c r="G388" s="87"/>
      <c r="H388" s="88"/>
      <c r="I388" s="40">
        <f t="shared" si="128"/>
        <v>0</v>
      </c>
    </row>
    <row r="389" spans="1:9" x14ac:dyDescent="0.25">
      <c r="A389" s="34"/>
      <c r="B389" s="35">
        <v>323</v>
      </c>
      <c r="C389" s="36" t="s">
        <v>59</v>
      </c>
      <c r="D389" s="37"/>
      <c r="E389" s="38"/>
      <c r="F389" s="39">
        <f t="shared" si="127"/>
        <v>0</v>
      </c>
      <c r="G389" s="87"/>
      <c r="H389" s="88"/>
      <c r="I389" s="40">
        <f t="shared" si="128"/>
        <v>0</v>
      </c>
    </row>
    <row r="390" spans="1:9" x14ac:dyDescent="0.25">
      <c r="A390" s="34"/>
      <c r="B390" s="35">
        <v>329</v>
      </c>
      <c r="C390" s="36" t="s">
        <v>61</v>
      </c>
      <c r="D390" s="37"/>
      <c r="E390" s="38"/>
      <c r="F390" s="39">
        <f t="shared" si="127"/>
        <v>0</v>
      </c>
      <c r="G390" s="87"/>
      <c r="H390" s="88"/>
      <c r="I390" s="40">
        <f t="shared" si="128"/>
        <v>0</v>
      </c>
    </row>
    <row r="391" spans="1:9" ht="24.75" x14ac:dyDescent="0.25">
      <c r="A391" s="34"/>
      <c r="B391" s="35">
        <v>369</v>
      </c>
      <c r="C391" s="36" t="s">
        <v>20</v>
      </c>
      <c r="D391" s="37"/>
      <c r="E391" s="38"/>
      <c r="F391" s="39">
        <f t="shared" si="127"/>
        <v>0</v>
      </c>
      <c r="G391" s="87"/>
      <c r="H391" s="88"/>
      <c r="I391" s="40">
        <f t="shared" si="128"/>
        <v>0</v>
      </c>
    </row>
    <row r="392" spans="1:9" x14ac:dyDescent="0.25">
      <c r="A392" s="34"/>
      <c r="B392" s="35">
        <v>422</v>
      </c>
      <c r="C392" s="36" t="s">
        <v>81</v>
      </c>
      <c r="D392" s="37"/>
      <c r="E392" s="38"/>
      <c r="F392" s="39">
        <f>SUM(D392:E392)</f>
        <v>0</v>
      </c>
      <c r="G392" s="87"/>
      <c r="H392" s="88"/>
      <c r="I392" s="40">
        <f t="shared" si="128"/>
        <v>0</v>
      </c>
    </row>
    <row r="393" spans="1:9" s="42" customFormat="1" ht="12" x14ac:dyDescent="0.2">
      <c r="A393" s="34"/>
      <c r="B393" s="35">
        <v>426</v>
      </c>
      <c r="C393" s="36" t="s">
        <v>86</v>
      </c>
      <c r="D393" s="37"/>
      <c r="E393" s="38"/>
      <c r="F393" s="39">
        <f>SUM(D393:E393)</f>
        <v>0</v>
      </c>
      <c r="G393" s="87"/>
      <c r="H393" s="88"/>
      <c r="I393" s="40">
        <f t="shared" si="128"/>
        <v>0</v>
      </c>
    </row>
    <row r="394" spans="1:9" s="42" customFormat="1" ht="12" x14ac:dyDescent="0.2">
      <c r="A394" s="34"/>
      <c r="B394" s="35">
        <v>451</v>
      </c>
      <c r="C394" s="36" t="s">
        <v>83</v>
      </c>
      <c r="D394" s="37"/>
      <c r="E394" s="38"/>
      <c r="F394" s="39">
        <f>SUM(D394:E394)</f>
        <v>0</v>
      </c>
      <c r="G394" s="87"/>
      <c r="H394" s="88"/>
      <c r="I394" s="40">
        <f t="shared" si="128"/>
        <v>0</v>
      </c>
    </row>
    <row r="395" spans="1:9" s="42" customFormat="1" ht="12" x14ac:dyDescent="0.2">
      <c r="A395" s="153" t="s">
        <v>17</v>
      </c>
      <c r="B395" s="154"/>
      <c r="C395" s="29" t="s">
        <v>31</v>
      </c>
      <c r="D395" s="30">
        <f>SUM(D396:D404)</f>
        <v>0</v>
      </c>
      <c r="E395" s="30">
        <f t="shared" ref="E395:I395" si="129">SUM(E396:E404)</f>
        <v>0</v>
      </c>
      <c r="F395" s="30">
        <f t="shared" si="129"/>
        <v>0</v>
      </c>
      <c r="G395" s="85">
        <f t="shared" si="129"/>
        <v>0</v>
      </c>
      <c r="H395" s="85">
        <f t="shared" si="129"/>
        <v>0</v>
      </c>
      <c r="I395" s="32">
        <f t="shared" si="129"/>
        <v>0</v>
      </c>
    </row>
    <row r="396" spans="1:9" s="42" customFormat="1" ht="12" x14ac:dyDescent="0.2">
      <c r="A396" s="34"/>
      <c r="B396" s="35">
        <v>311</v>
      </c>
      <c r="C396" s="36"/>
      <c r="D396" s="37"/>
      <c r="E396" s="37"/>
      <c r="F396" s="37">
        <f>SUM(D396:E396)</f>
        <v>0</v>
      </c>
      <c r="G396" s="87"/>
      <c r="H396" s="87"/>
      <c r="I396" s="40">
        <f>+F396+H396</f>
        <v>0</v>
      </c>
    </row>
    <row r="397" spans="1:9" s="42" customFormat="1" ht="12" x14ac:dyDescent="0.2">
      <c r="A397" s="34"/>
      <c r="B397" s="35">
        <v>312</v>
      </c>
      <c r="C397" s="36"/>
      <c r="D397" s="37"/>
      <c r="E397" s="37"/>
      <c r="F397" s="37">
        <f t="shared" ref="F397:F398" si="130">SUM(D397:E397)</f>
        <v>0</v>
      </c>
      <c r="G397" s="87"/>
      <c r="H397" s="87"/>
      <c r="I397" s="40">
        <f t="shared" ref="I397:I398" si="131">+F397+H397</f>
        <v>0</v>
      </c>
    </row>
    <row r="398" spans="1:9" s="42" customFormat="1" ht="12" x14ac:dyDescent="0.2">
      <c r="A398" s="34"/>
      <c r="B398" s="35">
        <v>313</v>
      </c>
      <c r="C398" s="36"/>
      <c r="D398" s="37"/>
      <c r="E398" s="37"/>
      <c r="F398" s="37">
        <f t="shared" si="130"/>
        <v>0</v>
      </c>
      <c r="G398" s="87"/>
      <c r="H398" s="87"/>
      <c r="I398" s="40">
        <f t="shared" si="131"/>
        <v>0</v>
      </c>
    </row>
    <row r="399" spans="1:9" s="42" customFormat="1" ht="12" x14ac:dyDescent="0.2">
      <c r="A399" s="34"/>
      <c r="B399" s="35">
        <v>329</v>
      </c>
      <c r="C399" s="36"/>
      <c r="D399" s="37"/>
      <c r="E399" s="37"/>
      <c r="F399" s="39"/>
      <c r="G399" s="87"/>
      <c r="H399" s="87"/>
      <c r="I399" s="40"/>
    </row>
    <row r="400" spans="1:9" s="42" customFormat="1" ht="12" x14ac:dyDescent="0.2">
      <c r="A400" s="34"/>
      <c r="B400" s="35">
        <v>352</v>
      </c>
      <c r="C400" s="36"/>
      <c r="D400" s="37"/>
      <c r="E400" s="37"/>
      <c r="F400" s="39"/>
      <c r="G400" s="87"/>
      <c r="H400" s="87"/>
      <c r="I400" s="40"/>
    </row>
    <row r="401" spans="1:9" s="42" customFormat="1" ht="12" x14ac:dyDescent="0.2">
      <c r="A401" s="34"/>
      <c r="B401" s="35">
        <v>363</v>
      </c>
      <c r="C401" s="36"/>
      <c r="D401" s="37"/>
      <c r="E401" s="37"/>
      <c r="F401" s="39"/>
      <c r="G401" s="87"/>
      <c r="H401" s="87"/>
      <c r="I401" s="40"/>
    </row>
    <row r="402" spans="1:9" s="42" customFormat="1" ht="12" x14ac:dyDescent="0.2">
      <c r="A402" s="34"/>
      <c r="B402" s="35">
        <v>366</v>
      </c>
      <c r="C402" s="36"/>
      <c r="D402" s="37"/>
      <c r="E402" s="37"/>
      <c r="F402" s="39"/>
      <c r="G402" s="87"/>
      <c r="H402" s="87"/>
      <c r="I402" s="40"/>
    </row>
    <row r="403" spans="1:9" s="42" customFormat="1" ht="12" x14ac:dyDescent="0.2">
      <c r="A403" s="34"/>
      <c r="B403" s="35">
        <v>369</v>
      </c>
      <c r="C403" s="36"/>
      <c r="D403" s="37"/>
      <c r="E403" s="37"/>
      <c r="F403" s="39"/>
      <c r="G403" s="87"/>
      <c r="H403" s="87"/>
      <c r="I403" s="40"/>
    </row>
    <row r="404" spans="1:9" s="42" customFormat="1" ht="12" x14ac:dyDescent="0.2">
      <c r="A404" s="34"/>
      <c r="B404" s="35">
        <v>381</v>
      </c>
      <c r="C404" s="36"/>
      <c r="D404" s="37"/>
      <c r="E404" s="37"/>
      <c r="F404" s="39"/>
      <c r="G404" s="87"/>
      <c r="H404" s="87"/>
      <c r="I404" s="40"/>
    </row>
    <row r="405" spans="1:9" ht="24.75" x14ac:dyDescent="0.25">
      <c r="A405" s="153" t="s">
        <v>17</v>
      </c>
      <c r="B405" s="154"/>
      <c r="C405" s="29" t="s">
        <v>35</v>
      </c>
      <c r="D405" s="30">
        <f>SUM(D406:D419)</f>
        <v>0</v>
      </c>
      <c r="E405" s="30">
        <f t="shared" ref="E405:I405" si="132">SUM(E406:E419)</f>
        <v>0</v>
      </c>
      <c r="F405" s="31">
        <f t="shared" si="132"/>
        <v>0</v>
      </c>
      <c r="G405" s="85">
        <f t="shared" si="132"/>
        <v>0</v>
      </c>
      <c r="H405" s="86">
        <f t="shared" si="132"/>
        <v>0</v>
      </c>
      <c r="I405" s="32">
        <f t="shared" si="132"/>
        <v>0</v>
      </c>
    </row>
    <row r="406" spans="1:9" x14ac:dyDescent="0.25">
      <c r="A406" s="34"/>
      <c r="B406" s="35">
        <v>311</v>
      </c>
      <c r="C406" s="36" t="s">
        <v>54</v>
      </c>
      <c r="D406" s="37"/>
      <c r="E406" s="38"/>
      <c r="F406" s="39">
        <f>SUM(D406:E406)</f>
        <v>0</v>
      </c>
      <c r="G406" s="87"/>
      <c r="H406" s="88"/>
      <c r="I406" s="40">
        <f>+F406+H406</f>
        <v>0</v>
      </c>
    </row>
    <row r="407" spans="1:9" x14ac:dyDescent="0.25">
      <c r="A407" s="34"/>
      <c r="B407" s="35">
        <v>312</v>
      </c>
      <c r="C407" s="36" t="s">
        <v>55</v>
      </c>
      <c r="D407" s="37"/>
      <c r="E407" s="38"/>
      <c r="F407" s="39">
        <f t="shared" ref="F407:F412" si="133">SUM(D407:E407)</f>
        <v>0</v>
      </c>
      <c r="G407" s="87"/>
      <c r="H407" s="88"/>
      <c r="I407" s="40">
        <f t="shared" ref="I407:I419" si="134">+F407+H407</f>
        <v>0</v>
      </c>
    </row>
    <row r="408" spans="1:9" x14ac:dyDescent="0.25">
      <c r="A408" s="34"/>
      <c r="B408" s="35">
        <v>313</v>
      </c>
      <c r="C408" s="36" t="s">
        <v>56</v>
      </c>
      <c r="D408" s="37"/>
      <c r="E408" s="38"/>
      <c r="F408" s="39">
        <f t="shared" si="133"/>
        <v>0</v>
      </c>
      <c r="G408" s="87"/>
      <c r="H408" s="88"/>
      <c r="I408" s="40">
        <f t="shared" si="134"/>
        <v>0</v>
      </c>
    </row>
    <row r="409" spans="1:9" x14ac:dyDescent="0.25">
      <c r="A409" s="34"/>
      <c r="B409" s="35">
        <v>321</v>
      </c>
      <c r="C409" s="36" t="s">
        <v>57</v>
      </c>
      <c r="D409" s="37"/>
      <c r="E409" s="38"/>
      <c r="F409" s="39">
        <f t="shared" si="133"/>
        <v>0</v>
      </c>
      <c r="G409" s="87"/>
      <c r="H409" s="88"/>
      <c r="I409" s="40">
        <f t="shared" si="134"/>
        <v>0</v>
      </c>
    </row>
    <row r="410" spans="1:9" x14ac:dyDescent="0.25">
      <c r="A410" s="34"/>
      <c r="B410" s="35">
        <v>322</v>
      </c>
      <c r="C410" s="36" t="s">
        <v>58</v>
      </c>
      <c r="D410" s="37"/>
      <c r="E410" s="38"/>
      <c r="F410" s="39">
        <f t="shared" si="133"/>
        <v>0</v>
      </c>
      <c r="G410" s="87"/>
      <c r="H410" s="88"/>
      <c r="I410" s="40">
        <f t="shared" si="134"/>
        <v>0</v>
      </c>
    </row>
    <row r="411" spans="1:9" x14ac:dyDescent="0.25">
      <c r="A411" s="34"/>
      <c r="B411" s="35">
        <v>323</v>
      </c>
      <c r="C411" s="36" t="s">
        <v>59</v>
      </c>
      <c r="D411" s="37"/>
      <c r="E411" s="38"/>
      <c r="F411" s="39">
        <f t="shared" si="133"/>
        <v>0</v>
      </c>
      <c r="G411" s="87"/>
      <c r="H411" s="88"/>
      <c r="I411" s="40">
        <f t="shared" si="134"/>
        <v>0</v>
      </c>
    </row>
    <row r="412" spans="1:9" x14ac:dyDescent="0.25">
      <c r="A412" s="34"/>
      <c r="B412" s="35">
        <v>329</v>
      </c>
      <c r="C412" s="36" t="s">
        <v>61</v>
      </c>
      <c r="D412" s="37"/>
      <c r="E412" s="38"/>
      <c r="F412" s="39">
        <f t="shared" si="133"/>
        <v>0</v>
      </c>
      <c r="G412" s="87"/>
      <c r="H412" s="88"/>
      <c r="I412" s="40">
        <f t="shared" si="134"/>
        <v>0</v>
      </c>
    </row>
    <row r="413" spans="1:9" x14ac:dyDescent="0.25">
      <c r="A413" s="34"/>
      <c r="B413" s="35">
        <v>353</v>
      </c>
      <c r="C413" s="36"/>
      <c r="D413" s="37"/>
      <c r="E413" s="38"/>
      <c r="F413" s="39"/>
      <c r="G413" s="87"/>
      <c r="H413" s="88"/>
      <c r="I413" s="40"/>
    </row>
    <row r="414" spans="1:9" x14ac:dyDescent="0.25">
      <c r="A414" s="34"/>
      <c r="B414" s="35">
        <v>368</v>
      </c>
      <c r="C414" s="36"/>
      <c r="D414" s="37"/>
      <c r="E414" s="38"/>
      <c r="F414" s="39"/>
      <c r="G414" s="87"/>
      <c r="H414" s="88"/>
      <c r="I414" s="40"/>
    </row>
    <row r="415" spans="1:9" ht="24.75" x14ac:dyDescent="0.25">
      <c r="A415" s="34"/>
      <c r="B415" s="35">
        <v>369</v>
      </c>
      <c r="C415" s="36" t="s">
        <v>20</v>
      </c>
      <c r="D415" s="37"/>
      <c r="E415" s="38"/>
      <c r="F415" s="39"/>
      <c r="G415" s="87"/>
      <c r="H415" s="88"/>
      <c r="I415" s="40">
        <f t="shared" si="134"/>
        <v>0</v>
      </c>
    </row>
    <row r="416" spans="1:9" x14ac:dyDescent="0.25">
      <c r="A416" s="34"/>
      <c r="B416" s="35">
        <v>381</v>
      </c>
      <c r="C416" s="36" t="s">
        <v>64</v>
      </c>
      <c r="D416" s="37"/>
      <c r="E416" s="38"/>
      <c r="F416" s="39"/>
      <c r="G416" s="87"/>
      <c r="H416" s="88"/>
      <c r="I416" s="40"/>
    </row>
    <row r="417" spans="1:9" x14ac:dyDescent="0.25">
      <c r="A417" s="34"/>
      <c r="B417" s="35">
        <v>422</v>
      </c>
      <c r="C417" s="36" t="s">
        <v>81</v>
      </c>
      <c r="D417" s="37"/>
      <c r="E417" s="38"/>
      <c r="F417" s="39">
        <f>SUM(D417:E417)</f>
        <v>0</v>
      </c>
      <c r="G417" s="87"/>
      <c r="H417" s="88"/>
      <c r="I417" s="40">
        <f t="shared" si="134"/>
        <v>0</v>
      </c>
    </row>
    <row r="418" spans="1:9" s="42" customFormat="1" ht="12" x14ac:dyDescent="0.2">
      <c r="A418" s="34"/>
      <c r="B418" s="35">
        <v>426</v>
      </c>
      <c r="C418" s="36" t="s">
        <v>86</v>
      </c>
      <c r="D418" s="37"/>
      <c r="E418" s="38"/>
      <c r="F418" s="39">
        <f>SUM(D418:E418)</f>
        <v>0</v>
      </c>
      <c r="G418" s="87"/>
      <c r="H418" s="88"/>
      <c r="I418" s="40">
        <f t="shared" si="134"/>
        <v>0</v>
      </c>
    </row>
    <row r="419" spans="1:9" s="42" customFormat="1" ht="12" x14ac:dyDescent="0.2">
      <c r="A419" s="34"/>
      <c r="B419" s="35">
        <v>451</v>
      </c>
      <c r="C419" s="36" t="s">
        <v>83</v>
      </c>
      <c r="D419" s="37"/>
      <c r="E419" s="38"/>
      <c r="F419" s="39">
        <f>SUM(D419:E419)</f>
        <v>0</v>
      </c>
      <c r="G419" s="87"/>
      <c r="H419" s="88"/>
      <c r="I419" s="40">
        <f t="shared" si="134"/>
        <v>0</v>
      </c>
    </row>
    <row r="420" spans="1:9" ht="33.75" customHeight="1" x14ac:dyDescent="0.25">
      <c r="A420" s="162" t="s">
        <v>128</v>
      </c>
      <c r="B420" s="163"/>
      <c r="C420" s="79" t="s">
        <v>129</v>
      </c>
      <c r="D420" s="80">
        <f>SUM(D421,D433,D445)</f>
        <v>0</v>
      </c>
      <c r="E420" s="80">
        <f t="shared" ref="E420:I420" si="135">SUM(E421,E433,E445)</f>
        <v>0</v>
      </c>
      <c r="F420" s="81">
        <f t="shared" si="135"/>
        <v>0</v>
      </c>
      <c r="G420" s="82">
        <f t="shared" si="135"/>
        <v>0</v>
      </c>
      <c r="H420" s="83">
        <f t="shared" si="135"/>
        <v>0</v>
      </c>
      <c r="I420" s="84">
        <f t="shared" si="135"/>
        <v>0</v>
      </c>
    </row>
    <row r="421" spans="1:9" ht="24.75" x14ac:dyDescent="0.25">
      <c r="A421" s="153" t="s">
        <v>17</v>
      </c>
      <c r="B421" s="154"/>
      <c r="C421" s="29" t="s">
        <v>72</v>
      </c>
      <c r="D421" s="30">
        <f>SUM(D422:D432)</f>
        <v>0</v>
      </c>
      <c r="E421" s="30">
        <f t="shared" ref="E421:I421" si="136">SUM(E422:E432)</f>
        <v>0</v>
      </c>
      <c r="F421" s="31">
        <f t="shared" si="136"/>
        <v>0</v>
      </c>
      <c r="G421" s="85">
        <f t="shared" si="136"/>
        <v>0</v>
      </c>
      <c r="H421" s="86">
        <f t="shared" si="136"/>
        <v>0</v>
      </c>
      <c r="I421" s="32">
        <f t="shared" si="136"/>
        <v>0</v>
      </c>
    </row>
    <row r="422" spans="1:9" x14ac:dyDescent="0.25">
      <c r="A422" s="34"/>
      <c r="B422" s="35">
        <v>311</v>
      </c>
      <c r="C422" s="36" t="s">
        <v>54</v>
      </c>
      <c r="D422" s="37"/>
      <c r="E422" s="38"/>
      <c r="F422" s="39">
        <f>SUM(D422:E422)</f>
        <v>0</v>
      </c>
      <c r="G422" s="87"/>
      <c r="H422" s="88"/>
      <c r="I422" s="40">
        <f>+F422+H422</f>
        <v>0</v>
      </c>
    </row>
    <row r="423" spans="1:9" x14ac:dyDescent="0.25">
      <c r="A423" s="34"/>
      <c r="B423" s="35">
        <v>312</v>
      </c>
      <c r="C423" s="36" t="s">
        <v>55</v>
      </c>
      <c r="D423" s="37"/>
      <c r="E423" s="38"/>
      <c r="F423" s="39">
        <f t="shared" ref="F423:F429" si="137">SUM(D423:E423)</f>
        <v>0</v>
      </c>
      <c r="G423" s="87"/>
      <c r="H423" s="88"/>
      <c r="I423" s="40">
        <f t="shared" ref="I423:I432" si="138">+F423+H423</f>
        <v>0</v>
      </c>
    </row>
    <row r="424" spans="1:9" x14ac:dyDescent="0.25">
      <c r="A424" s="34"/>
      <c r="B424" s="35">
        <v>313</v>
      </c>
      <c r="C424" s="36" t="s">
        <v>56</v>
      </c>
      <c r="D424" s="37"/>
      <c r="E424" s="38"/>
      <c r="F424" s="39">
        <f t="shared" si="137"/>
        <v>0</v>
      </c>
      <c r="G424" s="87"/>
      <c r="H424" s="88"/>
      <c r="I424" s="40">
        <f t="shared" si="138"/>
        <v>0</v>
      </c>
    </row>
    <row r="425" spans="1:9" x14ac:dyDescent="0.25">
      <c r="A425" s="34"/>
      <c r="B425" s="35">
        <v>321</v>
      </c>
      <c r="C425" s="36" t="s">
        <v>57</v>
      </c>
      <c r="D425" s="37"/>
      <c r="E425" s="38"/>
      <c r="F425" s="39">
        <f t="shared" si="137"/>
        <v>0</v>
      </c>
      <c r="G425" s="87"/>
      <c r="H425" s="88"/>
      <c r="I425" s="40">
        <f t="shared" si="138"/>
        <v>0</v>
      </c>
    </row>
    <row r="426" spans="1:9" x14ac:dyDescent="0.25">
      <c r="A426" s="34"/>
      <c r="B426" s="35">
        <v>322</v>
      </c>
      <c r="C426" s="36" t="s">
        <v>58</v>
      </c>
      <c r="D426" s="37"/>
      <c r="E426" s="38"/>
      <c r="F426" s="39">
        <f t="shared" si="137"/>
        <v>0</v>
      </c>
      <c r="G426" s="87"/>
      <c r="H426" s="88"/>
      <c r="I426" s="40">
        <f t="shared" si="138"/>
        <v>0</v>
      </c>
    </row>
    <row r="427" spans="1:9" x14ac:dyDescent="0.25">
      <c r="A427" s="34"/>
      <c r="B427" s="35">
        <v>323</v>
      </c>
      <c r="C427" s="36" t="s">
        <v>59</v>
      </c>
      <c r="D427" s="37"/>
      <c r="E427" s="38"/>
      <c r="F427" s="39">
        <f t="shared" si="137"/>
        <v>0</v>
      </c>
      <c r="G427" s="87"/>
      <c r="H427" s="88"/>
      <c r="I427" s="40">
        <f t="shared" si="138"/>
        <v>0</v>
      </c>
    </row>
    <row r="428" spans="1:9" x14ac:dyDescent="0.25">
      <c r="A428" s="34"/>
      <c r="B428" s="35">
        <v>329</v>
      </c>
      <c r="C428" s="36" t="s">
        <v>61</v>
      </c>
      <c r="D428" s="37"/>
      <c r="E428" s="38"/>
      <c r="F428" s="39">
        <f t="shared" si="137"/>
        <v>0</v>
      </c>
      <c r="G428" s="87"/>
      <c r="H428" s="88"/>
      <c r="I428" s="40">
        <f t="shared" si="138"/>
        <v>0</v>
      </c>
    </row>
    <row r="429" spans="1:9" ht="24.75" x14ac:dyDescent="0.25">
      <c r="A429" s="34"/>
      <c r="B429" s="35">
        <v>369</v>
      </c>
      <c r="C429" s="36" t="s">
        <v>20</v>
      </c>
      <c r="D429" s="37"/>
      <c r="E429" s="38"/>
      <c r="F429" s="39">
        <f t="shared" si="137"/>
        <v>0</v>
      </c>
      <c r="G429" s="87"/>
      <c r="H429" s="88"/>
      <c r="I429" s="40">
        <f t="shared" si="138"/>
        <v>0</v>
      </c>
    </row>
    <row r="430" spans="1:9" x14ac:dyDescent="0.25">
      <c r="A430" s="34"/>
      <c r="B430" s="35">
        <v>422</v>
      </c>
      <c r="C430" s="36" t="s">
        <v>81</v>
      </c>
      <c r="D430" s="37"/>
      <c r="E430" s="38"/>
      <c r="F430" s="39">
        <f>SUM(D430:E430)</f>
        <v>0</v>
      </c>
      <c r="G430" s="87"/>
      <c r="H430" s="88"/>
      <c r="I430" s="40">
        <f t="shared" si="138"/>
        <v>0</v>
      </c>
    </row>
    <row r="431" spans="1:9" s="42" customFormat="1" ht="12" x14ac:dyDescent="0.2">
      <c r="A431" s="34"/>
      <c r="B431" s="35">
        <v>426</v>
      </c>
      <c r="C431" s="36" t="s">
        <v>86</v>
      </c>
      <c r="D431" s="37"/>
      <c r="E431" s="38"/>
      <c r="F431" s="39">
        <f>SUM(D431:E431)</f>
        <v>0</v>
      </c>
      <c r="G431" s="87"/>
      <c r="H431" s="88"/>
      <c r="I431" s="40">
        <f t="shared" si="138"/>
        <v>0</v>
      </c>
    </row>
    <row r="432" spans="1:9" s="42" customFormat="1" ht="12" x14ac:dyDescent="0.2">
      <c r="A432" s="34"/>
      <c r="B432" s="35">
        <v>451</v>
      </c>
      <c r="C432" s="36" t="s">
        <v>83</v>
      </c>
      <c r="D432" s="37"/>
      <c r="E432" s="38"/>
      <c r="F432" s="39">
        <f>SUM(D432:E432)</f>
        <v>0</v>
      </c>
      <c r="G432" s="87"/>
      <c r="H432" s="88"/>
      <c r="I432" s="40">
        <f t="shared" si="138"/>
        <v>0</v>
      </c>
    </row>
    <row r="433" spans="1:9" s="42" customFormat="1" ht="12" x14ac:dyDescent="0.2">
      <c r="A433" s="153" t="s">
        <v>17</v>
      </c>
      <c r="B433" s="154"/>
      <c r="C433" s="29" t="s">
        <v>31</v>
      </c>
      <c r="D433" s="30">
        <f>SUM(D434:D444)</f>
        <v>0</v>
      </c>
      <c r="E433" s="30">
        <f t="shared" ref="E433:I433" si="139">SUM(E434:E444)</f>
        <v>0</v>
      </c>
      <c r="F433" s="30">
        <f t="shared" si="139"/>
        <v>0</v>
      </c>
      <c r="G433" s="85">
        <f t="shared" si="139"/>
        <v>0</v>
      </c>
      <c r="H433" s="85">
        <f t="shared" si="139"/>
        <v>0</v>
      </c>
      <c r="I433" s="32">
        <f t="shared" si="139"/>
        <v>0</v>
      </c>
    </row>
    <row r="434" spans="1:9" x14ac:dyDescent="0.25">
      <c r="A434" s="34"/>
      <c r="B434" s="35">
        <v>311</v>
      </c>
      <c r="C434" s="36" t="s">
        <v>54</v>
      </c>
      <c r="D434" s="37"/>
      <c r="E434" s="38"/>
      <c r="F434" s="39"/>
      <c r="G434" s="87"/>
      <c r="H434" s="88"/>
      <c r="I434" s="40">
        <f>+F434+H434</f>
        <v>0</v>
      </c>
    </row>
    <row r="435" spans="1:9" x14ac:dyDescent="0.25">
      <c r="A435" s="34"/>
      <c r="B435" s="35">
        <v>312</v>
      </c>
      <c r="C435" s="36" t="s">
        <v>55</v>
      </c>
      <c r="D435" s="37"/>
      <c r="E435" s="38"/>
      <c r="F435" s="39"/>
      <c r="G435" s="87"/>
      <c r="H435" s="88"/>
      <c r="I435" s="40">
        <f t="shared" ref="I435:I444" si="140">+F435+H435</f>
        <v>0</v>
      </c>
    </row>
    <row r="436" spans="1:9" x14ac:dyDescent="0.25">
      <c r="A436" s="34"/>
      <c r="B436" s="35">
        <v>313</v>
      </c>
      <c r="C436" s="36" t="s">
        <v>56</v>
      </c>
      <c r="D436" s="37"/>
      <c r="E436" s="38"/>
      <c r="F436" s="39"/>
      <c r="G436" s="87"/>
      <c r="H436" s="88"/>
      <c r="I436" s="40">
        <f t="shared" si="140"/>
        <v>0</v>
      </c>
    </row>
    <row r="437" spans="1:9" x14ac:dyDescent="0.25">
      <c r="A437" s="34"/>
      <c r="B437" s="35">
        <v>321</v>
      </c>
      <c r="C437" s="36" t="s">
        <v>57</v>
      </c>
      <c r="D437" s="37"/>
      <c r="E437" s="38"/>
      <c r="F437" s="39"/>
      <c r="G437" s="87"/>
      <c r="H437" s="88"/>
      <c r="I437" s="40">
        <f t="shared" si="140"/>
        <v>0</v>
      </c>
    </row>
    <row r="438" spans="1:9" x14ac:dyDescent="0.25">
      <c r="A438" s="34"/>
      <c r="B438" s="35">
        <v>322</v>
      </c>
      <c r="C438" s="36" t="s">
        <v>58</v>
      </c>
      <c r="D438" s="37"/>
      <c r="E438" s="38"/>
      <c r="F438" s="39"/>
      <c r="G438" s="87"/>
      <c r="H438" s="88"/>
      <c r="I438" s="40">
        <f t="shared" si="140"/>
        <v>0</v>
      </c>
    </row>
    <row r="439" spans="1:9" x14ac:dyDescent="0.25">
      <c r="A439" s="34"/>
      <c r="B439" s="35">
        <v>323</v>
      </c>
      <c r="C439" s="36" t="s">
        <v>59</v>
      </c>
      <c r="D439" s="37"/>
      <c r="E439" s="38"/>
      <c r="F439" s="39"/>
      <c r="G439" s="87"/>
      <c r="H439" s="88"/>
      <c r="I439" s="40">
        <f t="shared" si="140"/>
        <v>0</v>
      </c>
    </row>
    <row r="440" spans="1:9" x14ac:dyDescent="0.25">
      <c r="A440" s="34"/>
      <c r="B440" s="35">
        <v>329</v>
      </c>
      <c r="C440" s="36" t="s">
        <v>61</v>
      </c>
      <c r="D440" s="37"/>
      <c r="E440" s="38"/>
      <c r="F440" s="39"/>
      <c r="G440" s="87"/>
      <c r="H440" s="88"/>
      <c r="I440" s="40">
        <f t="shared" si="140"/>
        <v>0</v>
      </c>
    </row>
    <row r="441" spans="1:9" ht="24.75" x14ac:dyDescent="0.25">
      <c r="A441" s="34"/>
      <c r="B441" s="35">
        <v>369</v>
      </c>
      <c r="C441" s="36" t="s">
        <v>20</v>
      </c>
      <c r="D441" s="37"/>
      <c r="E441" s="38"/>
      <c r="F441" s="39"/>
      <c r="G441" s="87"/>
      <c r="H441" s="88"/>
      <c r="I441" s="40">
        <f t="shared" si="140"/>
        <v>0</v>
      </c>
    </row>
    <row r="442" spans="1:9" x14ac:dyDescent="0.25">
      <c r="A442" s="34"/>
      <c r="B442" s="35">
        <v>422</v>
      </c>
      <c r="C442" s="36" t="s">
        <v>81</v>
      </c>
      <c r="D442" s="37"/>
      <c r="E442" s="38"/>
      <c r="F442" s="39"/>
      <c r="G442" s="87"/>
      <c r="H442" s="88"/>
      <c r="I442" s="40">
        <f t="shared" si="140"/>
        <v>0</v>
      </c>
    </row>
    <row r="443" spans="1:9" s="42" customFormat="1" ht="12" x14ac:dyDescent="0.2">
      <c r="A443" s="34"/>
      <c r="B443" s="35">
        <v>426</v>
      </c>
      <c r="C443" s="36" t="s">
        <v>86</v>
      </c>
      <c r="D443" s="37"/>
      <c r="E443" s="38"/>
      <c r="F443" s="39"/>
      <c r="G443" s="87"/>
      <c r="H443" s="88"/>
      <c r="I443" s="40">
        <f t="shared" si="140"/>
        <v>0</v>
      </c>
    </row>
    <row r="444" spans="1:9" s="42" customFormat="1" ht="12" x14ac:dyDescent="0.2">
      <c r="A444" s="34"/>
      <c r="B444" s="35">
        <v>451</v>
      </c>
      <c r="C444" s="36" t="s">
        <v>83</v>
      </c>
      <c r="D444" s="37"/>
      <c r="E444" s="38"/>
      <c r="F444" s="39"/>
      <c r="G444" s="87"/>
      <c r="H444" s="88"/>
      <c r="I444" s="40">
        <f t="shared" si="140"/>
        <v>0</v>
      </c>
    </row>
    <row r="445" spans="1:9" ht="24.75" x14ac:dyDescent="0.25">
      <c r="A445" s="153" t="s">
        <v>17</v>
      </c>
      <c r="B445" s="154"/>
      <c r="C445" s="29" t="s">
        <v>35</v>
      </c>
      <c r="D445" s="30">
        <f>SUM(D446:D456)</f>
        <v>0</v>
      </c>
      <c r="E445" s="30">
        <f t="shared" ref="E445:I445" si="141">SUM(E446:E456)</f>
        <v>0</v>
      </c>
      <c r="F445" s="31">
        <f t="shared" si="141"/>
        <v>0</v>
      </c>
      <c r="G445" s="85">
        <f t="shared" si="141"/>
        <v>0</v>
      </c>
      <c r="H445" s="86">
        <f t="shared" si="141"/>
        <v>0</v>
      </c>
      <c r="I445" s="32">
        <f t="shared" si="141"/>
        <v>0</v>
      </c>
    </row>
    <row r="446" spans="1:9" x14ac:dyDescent="0.25">
      <c r="A446" s="34"/>
      <c r="B446" s="35">
        <v>311</v>
      </c>
      <c r="C446" s="36" t="s">
        <v>54</v>
      </c>
      <c r="D446" s="37"/>
      <c r="E446" s="38"/>
      <c r="F446" s="39">
        <f>SUM(D446:E446)</f>
        <v>0</v>
      </c>
      <c r="G446" s="87"/>
      <c r="H446" s="88"/>
      <c r="I446" s="40">
        <f>+F446+H446</f>
        <v>0</v>
      </c>
    </row>
    <row r="447" spans="1:9" x14ac:dyDescent="0.25">
      <c r="A447" s="34"/>
      <c r="B447" s="35">
        <v>312</v>
      </c>
      <c r="C447" s="36" t="s">
        <v>55</v>
      </c>
      <c r="D447" s="37"/>
      <c r="E447" s="38"/>
      <c r="F447" s="39">
        <f t="shared" ref="F447:F453" si="142">SUM(D447:E447)</f>
        <v>0</v>
      </c>
      <c r="G447" s="87"/>
      <c r="H447" s="88"/>
      <c r="I447" s="40">
        <f t="shared" ref="I447:I456" si="143">+F447+H447</f>
        <v>0</v>
      </c>
    </row>
    <row r="448" spans="1:9" x14ac:dyDescent="0.25">
      <c r="A448" s="34"/>
      <c r="B448" s="35">
        <v>313</v>
      </c>
      <c r="C448" s="36" t="s">
        <v>56</v>
      </c>
      <c r="D448" s="37"/>
      <c r="E448" s="38"/>
      <c r="F448" s="39">
        <f t="shared" si="142"/>
        <v>0</v>
      </c>
      <c r="G448" s="87"/>
      <c r="H448" s="88"/>
      <c r="I448" s="40">
        <f t="shared" si="143"/>
        <v>0</v>
      </c>
    </row>
    <row r="449" spans="1:9" x14ac:dyDescent="0.25">
      <c r="A449" s="34"/>
      <c r="B449" s="35">
        <v>321</v>
      </c>
      <c r="C449" s="36" t="s">
        <v>57</v>
      </c>
      <c r="D449" s="37"/>
      <c r="E449" s="38"/>
      <c r="F449" s="39">
        <f t="shared" si="142"/>
        <v>0</v>
      </c>
      <c r="G449" s="87"/>
      <c r="H449" s="88"/>
      <c r="I449" s="40">
        <f t="shared" si="143"/>
        <v>0</v>
      </c>
    </row>
    <row r="450" spans="1:9" x14ac:dyDescent="0.25">
      <c r="A450" s="34"/>
      <c r="B450" s="35">
        <v>322</v>
      </c>
      <c r="C450" s="36" t="s">
        <v>58</v>
      </c>
      <c r="D450" s="37"/>
      <c r="E450" s="38"/>
      <c r="F450" s="39">
        <f t="shared" si="142"/>
        <v>0</v>
      </c>
      <c r="G450" s="87"/>
      <c r="H450" s="88"/>
      <c r="I450" s="40">
        <f t="shared" si="143"/>
        <v>0</v>
      </c>
    </row>
    <row r="451" spans="1:9" x14ac:dyDescent="0.25">
      <c r="A451" s="34"/>
      <c r="B451" s="35">
        <v>323</v>
      </c>
      <c r="C451" s="36" t="s">
        <v>59</v>
      </c>
      <c r="D451" s="37"/>
      <c r="E451" s="38"/>
      <c r="F451" s="39">
        <f t="shared" si="142"/>
        <v>0</v>
      </c>
      <c r="G451" s="87"/>
      <c r="H451" s="88"/>
      <c r="I451" s="40">
        <f t="shared" si="143"/>
        <v>0</v>
      </c>
    </row>
    <row r="452" spans="1:9" x14ac:dyDescent="0.25">
      <c r="A452" s="34"/>
      <c r="B452" s="35">
        <v>329</v>
      </c>
      <c r="C452" s="36" t="s">
        <v>61</v>
      </c>
      <c r="D452" s="37"/>
      <c r="E452" s="38"/>
      <c r="F452" s="39">
        <f t="shared" si="142"/>
        <v>0</v>
      </c>
      <c r="G452" s="87"/>
      <c r="H452" s="88"/>
      <c r="I452" s="40">
        <f t="shared" si="143"/>
        <v>0</v>
      </c>
    </row>
    <row r="453" spans="1:9" ht="24.75" x14ac:dyDescent="0.25">
      <c r="A453" s="34"/>
      <c r="B453" s="35">
        <v>369</v>
      </c>
      <c r="C453" s="36" t="s">
        <v>20</v>
      </c>
      <c r="D453" s="37"/>
      <c r="E453" s="38"/>
      <c r="F453" s="39">
        <f t="shared" si="142"/>
        <v>0</v>
      </c>
      <c r="G453" s="87"/>
      <c r="H453" s="88"/>
      <c r="I453" s="40">
        <f t="shared" si="143"/>
        <v>0</v>
      </c>
    </row>
    <row r="454" spans="1:9" x14ac:dyDescent="0.25">
      <c r="A454" s="34"/>
      <c r="B454" s="35">
        <v>422</v>
      </c>
      <c r="C454" s="36" t="s">
        <v>81</v>
      </c>
      <c r="D454" s="37"/>
      <c r="E454" s="38"/>
      <c r="F454" s="39">
        <f>SUM(D454:E454)</f>
        <v>0</v>
      </c>
      <c r="G454" s="87"/>
      <c r="H454" s="88"/>
      <c r="I454" s="40">
        <f t="shared" si="143"/>
        <v>0</v>
      </c>
    </row>
    <row r="455" spans="1:9" s="42" customFormat="1" ht="12" x14ac:dyDescent="0.2">
      <c r="A455" s="34"/>
      <c r="B455" s="35">
        <v>426</v>
      </c>
      <c r="C455" s="36" t="s">
        <v>86</v>
      </c>
      <c r="D455" s="37"/>
      <c r="E455" s="38"/>
      <c r="F455" s="39">
        <f>SUM(D455:E455)</f>
        <v>0</v>
      </c>
      <c r="G455" s="87"/>
      <c r="H455" s="88"/>
      <c r="I455" s="40">
        <f t="shared" si="143"/>
        <v>0</v>
      </c>
    </row>
    <row r="456" spans="1:9" s="42" customFormat="1" ht="12" x14ac:dyDescent="0.2">
      <c r="A456" s="34"/>
      <c r="B456" s="35">
        <v>451</v>
      </c>
      <c r="C456" s="36" t="s">
        <v>83</v>
      </c>
      <c r="D456" s="37"/>
      <c r="E456" s="38"/>
      <c r="F456" s="39">
        <f>SUM(D456:E456)</f>
        <v>0</v>
      </c>
      <c r="G456" s="87"/>
      <c r="H456" s="88"/>
      <c r="I456" s="40">
        <f t="shared" si="143"/>
        <v>0</v>
      </c>
    </row>
    <row r="457" spans="1:9" ht="35.25" customHeight="1" x14ac:dyDescent="0.25">
      <c r="A457" s="162" t="s">
        <v>130</v>
      </c>
      <c r="B457" s="163"/>
      <c r="C457" s="79" t="s">
        <v>131</v>
      </c>
      <c r="D457" s="80">
        <f>SUM(D458,D470,D482)</f>
        <v>0</v>
      </c>
      <c r="E457" s="80">
        <f t="shared" ref="E457:I457" si="144">SUM(E458,E470,E482)</f>
        <v>0</v>
      </c>
      <c r="F457" s="81">
        <f t="shared" si="144"/>
        <v>0</v>
      </c>
      <c r="G457" s="82">
        <f t="shared" si="144"/>
        <v>0</v>
      </c>
      <c r="H457" s="83">
        <f t="shared" si="144"/>
        <v>0</v>
      </c>
      <c r="I457" s="84">
        <f t="shared" si="144"/>
        <v>0</v>
      </c>
    </row>
    <row r="458" spans="1:9" ht="24.75" x14ac:dyDescent="0.25">
      <c r="A458" s="153" t="s">
        <v>17</v>
      </c>
      <c r="B458" s="154"/>
      <c r="C458" s="29" t="s">
        <v>72</v>
      </c>
      <c r="D458" s="30">
        <f>SUM(D459:D469)</f>
        <v>0</v>
      </c>
      <c r="E458" s="30">
        <f t="shared" ref="E458:I458" si="145">SUM(E459:E469)</f>
        <v>0</v>
      </c>
      <c r="F458" s="31">
        <f t="shared" si="145"/>
        <v>0</v>
      </c>
      <c r="G458" s="85">
        <f t="shared" si="145"/>
        <v>0</v>
      </c>
      <c r="H458" s="86">
        <f t="shared" si="145"/>
        <v>0</v>
      </c>
      <c r="I458" s="32">
        <f t="shared" si="145"/>
        <v>0</v>
      </c>
    </row>
    <row r="459" spans="1:9" x14ac:dyDescent="0.25">
      <c r="A459" s="34"/>
      <c r="B459" s="35">
        <v>311</v>
      </c>
      <c r="C459" s="36" t="s">
        <v>54</v>
      </c>
      <c r="D459" s="37"/>
      <c r="E459" s="38"/>
      <c r="F459" s="39">
        <f>SUM(D459:E459)</f>
        <v>0</v>
      </c>
      <c r="G459" s="87"/>
      <c r="H459" s="88"/>
      <c r="I459" s="40">
        <f>+F459+H459</f>
        <v>0</v>
      </c>
    </row>
    <row r="460" spans="1:9" x14ac:dyDescent="0.25">
      <c r="A460" s="34"/>
      <c r="B460" s="35">
        <v>312</v>
      </c>
      <c r="C460" s="36" t="s">
        <v>55</v>
      </c>
      <c r="D460" s="37"/>
      <c r="E460" s="38"/>
      <c r="F460" s="39">
        <f t="shared" ref="F460:F466" si="146">SUM(D460:E460)</f>
        <v>0</v>
      </c>
      <c r="G460" s="87"/>
      <c r="H460" s="88"/>
      <c r="I460" s="40">
        <f t="shared" ref="I460:I469" si="147">+F460+H460</f>
        <v>0</v>
      </c>
    </row>
    <row r="461" spans="1:9" x14ac:dyDescent="0.25">
      <c r="A461" s="34"/>
      <c r="B461" s="35">
        <v>313</v>
      </c>
      <c r="C461" s="36" t="s">
        <v>56</v>
      </c>
      <c r="D461" s="37"/>
      <c r="E461" s="38"/>
      <c r="F461" s="39">
        <f t="shared" si="146"/>
        <v>0</v>
      </c>
      <c r="G461" s="87"/>
      <c r="H461" s="88"/>
      <c r="I461" s="40">
        <f t="shared" si="147"/>
        <v>0</v>
      </c>
    </row>
    <row r="462" spans="1:9" x14ac:dyDescent="0.25">
      <c r="A462" s="34"/>
      <c r="B462" s="35">
        <v>321</v>
      </c>
      <c r="C462" s="36" t="s">
        <v>57</v>
      </c>
      <c r="D462" s="37"/>
      <c r="E462" s="38"/>
      <c r="F462" s="39">
        <f t="shared" si="146"/>
        <v>0</v>
      </c>
      <c r="G462" s="87"/>
      <c r="H462" s="88"/>
      <c r="I462" s="40">
        <f t="shared" si="147"/>
        <v>0</v>
      </c>
    </row>
    <row r="463" spans="1:9" x14ac:dyDescent="0.25">
      <c r="A463" s="34"/>
      <c r="B463" s="35">
        <v>322</v>
      </c>
      <c r="C463" s="36" t="s">
        <v>58</v>
      </c>
      <c r="D463" s="37"/>
      <c r="E463" s="38"/>
      <c r="F463" s="39">
        <f t="shared" si="146"/>
        <v>0</v>
      </c>
      <c r="G463" s="87"/>
      <c r="H463" s="88"/>
      <c r="I463" s="40">
        <f t="shared" si="147"/>
        <v>0</v>
      </c>
    </row>
    <row r="464" spans="1:9" x14ac:dyDescent="0.25">
      <c r="A464" s="34"/>
      <c r="B464" s="35">
        <v>323</v>
      </c>
      <c r="C464" s="36" t="s">
        <v>59</v>
      </c>
      <c r="D464" s="37"/>
      <c r="E464" s="38"/>
      <c r="F464" s="39">
        <f t="shared" si="146"/>
        <v>0</v>
      </c>
      <c r="G464" s="87"/>
      <c r="H464" s="88"/>
      <c r="I464" s="40">
        <f t="shared" si="147"/>
        <v>0</v>
      </c>
    </row>
    <row r="465" spans="1:9" x14ac:dyDescent="0.25">
      <c r="A465" s="34"/>
      <c r="B465" s="35">
        <v>329</v>
      </c>
      <c r="C465" s="36" t="s">
        <v>61</v>
      </c>
      <c r="D465" s="37"/>
      <c r="E465" s="38"/>
      <c r="F465" s="39">
        <f t="shared" si="146"/>
        <v>0</v>
      </c>
      <c r="G465" s="87"/>
      <c r="H465" s="88"/>
      <c r="I465" s="40">
        <f t="shared" si="147"/>
        <v>0</v>
      </c>
    </row>
    <row r="466" spans="1:9" ht="24.75" x14ac:dyDescent="0.25">
      <c r="A466" s="34"/>
      <c r="B466" s="35">
        <v>369</v>
      </c>
      <c r="C466" s="36" t="s">
        <v>20</v>
      </c>
      <c r="D466" s="37"/>
      <c r="E466" s="38"/>
      <c r="F466" s="39">
        <f t="shared" si="146"/>
        <v>0</v>
      </c>
      <c r="G466" s="87"/>
      <c r="H466" s="88"/>
      <c r="I466" s="40">
        <f t="shared" si="147"/>
        <v>0</v>
      </c>
    </row>
    <row r="467" spans="1:9" x14ac:dyDescent="0.25">
      <c r="A467" s="34"/>
      <c r="B467" s="35">
        <v>422</v>
      </c>
      <c r="C467" s="36" t="s">
        <v>81</v>
      </c>
      <c r="D467" s="37"/>
      <c r="E467" s="38"/>
      <c r="F467" s="39">
        <f>SUM(D467:E467)</f>
        <v>0</v>
      </c>
      <c r="G467" s="87"/>
      <c r="H467" s="88"/>
      <c r="I467" s="40">
        <f t="shared" si="147"/>
        <v>0</v>
      </c>
    </row>
    <row r="468" spans="1:9" s="42" customFormat="1" ht="12" x14ac:dyDescent="0.2">
      <c r="A468" s="34"/>
      <c r="B468" s="35">
        <v>426</v>
      </c>
      <c r="C468" s="36" t="s">
        <v>86</v>
      </c>
      <c r="D468" s="37"/>
      <c r="E468" s="38"/>
      <c r="F468" s="39">
        <f>SUM(D468:E468)</f>
        <v>0</v>
      </c>
      <c r="G468" s="87"/>
      <c r="H468" s="88"/>
      <c r="I468" s="40">
        <f t="shared" si="147"/>
        <v>0</v>
      </c>
    </row>
    <row r="469" spans="1:9" s="42" customFormat="1" ht="12" x14ac:dyDescent="0.2">
      <c r="A469" s="34"/>
      <c r="B469" s="35">
        <v>451</v>
      </c>
      <c r="C469" s="36" t="s">
        <v>83</v>
      </c>
      <c r="D469" s="37"/>
      <c r="E469" s="38"/>
      <c r="F469" s="39">
        <f>SUM(D469:E469)</f>
        <v>0</v>
      </c>
      <c r="G469" s="87"/>
      <c r="H469" s="88"/>
      <c r="I469" s="40">
        <f t="shared" si="147"/>
        <v>0</v>
      </c>
    </row>
    <row r="470" spans="1:9" s="42" customFormat="1" ht="12" x14ac:dyDescent="0.2">
      <c r="A470" s="153" t="s">
        <v>17</v>
      </c>
      <c r="B470" s="154"/>
      <c r="C470" s="29" t="s">
        <v>31</v>
      </c>
      <c r="D470" s="30">
        <f>SUM(D471:D481)</f>
        <v>0</v>
      </c>
      <c r="E470" s="30">
        <f t="shared" ref="E470:I470" si="148">SUM(E471:E481)</f>
        <v>0</v>
      </c>
      <c r="F470" s="30">
        <f t="shared" si="148"/>
        <v>0</v>
      </c>
      <c r="G470" s="85">
        <f t="shared" si="148"/>
        <v>0</v>
      </c>
      <c r="H470" s="85">
        <f t="shared" si="148"/>
        <v>0</v>
      </c>
      <c r="I470" s="32">
        <f t="shared" si="148"/>
        <v>0</v>
      </c>
    </row>
    <row r="471" spans="1:9" x14ac:dyDescent="0.25">
      <c r="A471" s="34"/>
      <c r="B471" s="35">
        <v>311</v>
      </c>
      <c r="C471" s="36" t="s">
        <v>54</v>
      </c>
      <c r="D471" s="37"/>
      <c r="E471" s="38"/>
      <c r="F471" s="39"/>
      <c r="G471" s="87"/>
      <c r="H471" s="88"/>
      <c r="I471" s="40">
        <f>+F471+H471</f>
        <v>0</v>
      </c>
    </row>
    <row r="472" spans="1:9" x14ac:dyDescent="0.25">
      <c r="A472" s="34"/>
      <c r="B472" s="35">
        <v>312</v>
      </c>
      <c r="C472" s="36" t="s">
        <v>55</v>
      </c>
      <c r="D472" s="37"/>
      <c r="E472" s="38"/>
      <c r="F472" s="39"/>
      <c r="G472" s="87"/>
      <c r="H472" s="88"/>
      <c r="I472" s="40">
        <f t="shared" ref="I472:I481" si="149">+F472+H472</f>
        <v>0</v>
      </c>
    </row>
    <row r="473" spans="1:9" x14ac:dyDescent="0.25">
      <c r="A473" s="34"/>
      <c r="B473" s="35">
        <v>313</v>
      </c>
      <c r="C473" s="36" t="s">
        <v>56</v>
      </c>
      <c r="D473" s="37"/>
      <c r="E473" s="38"/>
      <c r="F473" s="39"/>
      <c r="G473" s="87"/>
      <c r="H473" s="88"/>
      <c r="I473" s="40">
        <f t="shared" si="149"/>
        <v>0</v>
      </c>
    </row>
    <row r="474" spans="1:9" x14ac:dyDescent="0.25">
      <c r="A474" s="34"/>
      <c r="B474" s="35">
        <v>321</v>
      </c>
      <c r="C474" s="36" t="s">
        <v>57</v>
      </c>
      <c r="D474" s="37"/>
      <c r="E474" s="38"/>
      <c r="F474" s="39"/>
      <c r="G474" s="87"/>
      <c r="H474" s="88"/>
      <c r="I474" s="40">
        <f t="shared" si="149"/>
        <v>0</v>
      </c>
    </row>
    <row r="475" spans="1:9" x14ac:dyDescent="0.25">
      <c r="A475" s="34"/>
      <c r="B475" s="35">
        <v>322</v>
      </c>
      <c r="C475" s="36" t="s">
        <v>58</v>
      </c>
      <c r="D475" s="37"/>
      <c r="E475" s="38"/>
      <c r="F475" s="39"/>
      <c r="G475" s="87"/>
      <c r="H475" s="88"/>
      <c r="I475" s="40">
        <f t="shared" si="149"/>
        <v>0</v>
      </c>
    </row>
    <row r="476" spans="1:9" x14ac:dyDescent="0.25">
      <c r="A476" s="34"/>
      <c r="B476" s="35">
        <v>323</v>
      </c>
      <c r="C476" s="36" t="s">
        <v>59</v>
      </c>
      <c r="D476" s="37"/>
      <c r="E476" s="38"/>
      <c r="F476" s="39"/>
      <c r="G476" s="87"/>
      <c r="H476" s="88"/>
      <c r="I476" s="40">
        <f t="shared" si="149"/>
        <v>0</v>
      </c>
    </row>
    <row r="477" spans="1:9" x14ac:dyDescent="0.25">
      <c r="A477" s="34"/>
      <c r="B477" s="35">
        <v>329</v>
      </c>
      <c r="C477" s="36" t="s">
        <v>61</v>
      </c>
      <c r="D477" s="37"/>
      <c r="E477" s="38"/>
      <c r="F477" s="39"/>
      <c r="G477" s="87"/>
      <c r="H477" s="88"/>
      <c r="I477" s="40">
        <f t="shared" si="149"/>
        <v>0</v>
      </c>
    </row>
    <row r="478" spans="1:9" ht="24.75" x14ac:dyDescent="0.25">
      <c r="A478" s="34"/>
      <c r="B478" s="35">
        <v>369</v>
      </c>
      <c r="C478" s="36" t="s">
        <v>20</v>
      </c>
      <c r="D478" s="37"/>
      <c r="E478" s="38"/>
      <c r="F478" s="39"/>
      <c r="G478" s="87"/>
      <c r="H478" s="88"/>
      <c r="I478" s="40">
        <f t="shared" si="149"/>
        <v>0</v>
      </c>
    </row>
    <row r="479" spans="1:9" x14ac:dyDescent="0.25">
      <c r="A479" s="34"/>
      <c r="B479" s="35">
        <v>422</v>
      </c>
      <c r="C479" s="36" t="s">
        <v>81</v>
      </c>
      <c r="D479" s="37"/>
      <c r="E479" s="38"/>
      <c r="F479" s="39"/>
      <c r="G479" s="87"/>
      <c r="H479" s="88"/>
      <c r="I479" s="40">
        <f t="shared" si="149"/>
        <v>0</v>
      </c>
    </row>
    <row r="480" spans="1:9" s="42" customFormat="1" ht="12" x14ac:dyDescent="0.2">
      <c r="A480" s="34"/>
      <c r="B480" s="35">
        <v>426</v>
      </c>
      <c r="C480" s="36" t="s">
        <v>86</v>
      </c>
      <c r="D480" s="37"/>
      <c r="E480" s="38"/>
      <c r="F480" s="39"/>
      <c r="G480" s="87"/>
      <c r="H480" s="88"/>
      <c r="I480" s="40">
        <f t="shared" si="149"/>
        <v>0</v>
      </c>
    </row>
    <row r="481" spans="1:9" s="42" customFormat="1" ht="12" x14ac:dyDescent="0.2">
      <c r="A481" s="34"/>
      <c r="B481" s="35">
        <v>451</v>
      </c>
      <c r="C481" s="36" t="s">
        <v>83</v>
      </c>
      <c r="D481" s="37"/>
      <c r="E481" s="38"/>
      <c r="F481" s="39"/>
      <c r="G481" s="87"/>
      <c r="H481" s="88"/>
      <c r="I481" s="40">
        <f t="shared" si="149"/>
        <v>0</v>
      </c>
    </row>
    <row r="482" spans="1:9" ht="24.75" x14ac:dyDescent="0.25">
      <c r="A482" s="153" t="s">
        <v>17</v>
      </c>
      <c r="B482" s="154"/>
      <c r="C482" s="29" t="s">
        <v>35</v>
      </c>
      <c r="D482" s="30">
        <f t="shared" ref="D482:I482" si="150">SUM(D483:D493)</f>
        <v>0</v>
      </c>
      <c r="E482" s="30">
        <f t="shared" si="150"/>
        <v>0</v>
      </c>
      <c r="F482" s="31">
        <f t="shared" si="150"/>
        <v>0</v>
      </c>
      <c r="G482" s="85">
        <f t="shared" si="150"/>
        <v>0</v>
      </c>
      <c r="H482" s="86">
        <f t="shared" si="150"/>
        <v>0</v>
      </c>
      <c r="I482" s="32">
        <f t="shared" si="150"/>
        <v>0</v>
      </c>
    </row>
    <row r="483" spans="1:9" x14ac:dyDescent="0.25">
      <c r="A483" s="34"/>
      <c r="B483" s="35">
        <v>311</v>
      </c>
      <c r="C483" s="36" t="s">
        <v>54</v>
      </c>
      <c r="D483" s="37"/>
      <c r="E483" s="38"/>
      <c r="F483" s="39">
        <f>SUM(D483:E483)</f>
        <v>0</v>
      </c>
      <c r="G483" s="87"/>
      <c r="H483" s="88"/>
      <c r="I483" s="40">
        <f>+F483+H483</f>
        <v>0</v>
      </c>
    </row>
    <row r="484" spans="1:9" x14ac:dyDescent="0.25">
      <c r="A484" s="34"/>
      <c r="B484" s="35">
        <v>312</v>
      </c>
      <c r="C484" s="36" t="s">
        <v>55</v>
      </c>
      <c r="D484" s="37"/>
      <c r="E484" s="38"/>
      <c r="F484" s="39">
        <f t="shared" ref="F484:F489" si="151">SUM(D484:E484)</f>
        <v>0</v>
      </c>
      <c r="G484" s="87"/>
      <c r="H484" s="88"/>
      <c r="I484" s="40">
        <f t="shared" ref="I484:I493" si="152">+F484+H484</f>
        <v>0</v>
      </c>
    </row>
    <row r="485" spans="1:9" x14ac:dyDescent="0.25">
      <c r="A485" s="34"/>
      <c r="B485" s="35">
        <v>313</v>
      </c>
      <c r="C485" s="36" t="s">
        <v>56</v>
      </c>
      <c r="D485" s="37"/>
      <c r="E485" s="38"/>
      <c r="F485" s="39">
        <f t="shared" si="151"/>
        <v>0</v>
      </c>
      <c r="G485" s="87"/>
      <c r="H485" s="88"/>
      <c r="I485" s="40">
        <f t="shared" si="152"/>
        <v>0</v>
      </c>
    </row>
    <row r="486" spans="1:9" x14ac:dyDescent="0.25">
      <c r="A486" s="34"/>
      <c r="B486" s="35">
        <v>321</v>
      </c>
      <c r="C486" s="36" t="s">
        <v>57</v>
      </c>
      <c r="D486" s="37"/>
      <c r="E486" s="38"/>
      <c r="F486" s="39">
        <f t="shared" si="151"/>
        <v>0</v>
      </c>
      <c r="G486" s="87"/>
      <c r="H486" s="88"/>
      <c r="I486" s="40">
        <f t="shared" si="152"/>
        <v>0</v>
      </c>
    </row>
    <row r="487" spans="1:9" x14ac:dyDescent="0.25">
      <c r="A487" s="34"/>
      <c r="B487" s="35">
        <v>322</v>
      </c>
      <c r="C487" s="36" t="s">
        <v>58</v>
      </c>
      <c r="D487" s="37"/>
      <c r="E487" s="38"/>
      <c r="F487" s="39">
        <f t="shared" si="151"/>
        <v>0</v>
      </c>
      <c r="G487" s="87"/>
      <c r="H487" s="88"/>
      <c r="I487" s="40">
        <f t="shared" si="152"/>
        <v>0</v>
      </c>
    </row>
    <row r="488" spans="1:9" x14ac:dyDescent="0.25">
      <c r="A488" s="34"/>
      <c r="B488" s="35">
        <v>323</v>
      </c>
      <c r="C488" s="36" t="s">
        <v>59</v>
      </c>
      <c r="D488" s="37"/>
      <c r="E488" s="38"/>
      <c r="F488" s="39">
        <f t="shared" si="151"/>
        <v>0</v>
      </c>
      <c r="G488" s="87"/>
      <c r="H488" s="88"/>
      <c r="I488" s="40">
        <f t="shared" si="152"/>
        <v>0</v>
      </c>
    </row>
    <row r="489" spans="1:9" x14ac:dyDescent="0.25">
      <c r="A489" s="34"/>
      <c r="B489" s="35">
        <v>329</v>
      </c>
      <c r="C489" s="36" t="s">
        <v>61</v>
      </c>
      <c r="D489" s="37"/>
      <c r="E489" s="38"/>
      <c r="F489" s="39">
        <f t="shared" si="151"/>
        <v>0</v>
      </c>
      <c r="G489" s="87"/>
      <c r="H489" s="88"/>
      <c r="I489" s="40">
        <f t="shared" si="152"/>
        <v>0</v>
      </c>
    </row>
    <row r="490" spans="1:9" ht="24.75" x14ac:dyDescent="0.25">
      <c r="A490" s="34"/>
      <c r="B490" s="35">
        <v>369</v>
      </c>
      <c r="C490" s="36" t="s">
        <v>20</v>
      </c>
      <c r="D490" s="37"/>
      <c r="E490" s="38"/>
      <c r="F490" s="39"/>
      <c r="G490" s="87"/>
      <c r="H490" s="88"/>
      <c r="I490" s="40">
        <f t="shared" si="152"/>
        <v>0</v>
      </c>
    </row>
    <row r="491" spans="1:9" x14ac:dyDescent="0.25">
      <c r="A491" s="34"/>
      <c r="B491" s="35">
        <v>422</v>
      </c>
      <c r="C491" s="36" t="s">
        <v>81</v>
      </c>
      <c r="D491" s="37"/>
      <c r="E491" s="38"/>
      <c r="F491" s="39">
        <f>SUM(D491:E491)</f>
        <v>0</v>
      </c>
      <c r="G491" s="87"/>
      <c r="H491" s="88"/>
      <c r="I491" s="40">
        <f t="shared" si="152"/>
        <v>0</v>
      </c>
    </row>
    <row r="492" spans="1:9" s="42" customFormat="1" ht="12" x14ac:dyDescent="0.2">
      <c r="A492" s="34"/>
      <c r="B492" s="35">
        <v>426</v>
      </c>
      <c r="C492" s="36" t="s">
        <v>86</v>
      </c>
      <c r="D492" s="37"/>
      <c r="E492" s="38"/>
      <c r="F492" s="39">
        <f>SUM(D492:E492)</f>
        <v>0</v>
      </c>
      <c r="G492" s="87"/>
      <c r="H492" s="88"/>
      <c r="I492" s="40">
        <f t="shared" si="152"/>
        <v>0</v>
      </c>
    </row>
    <row r="493" spans="1:9" s="42" customFormat="1" ht="12" x14ac:dyDescent="0.2">
      <c r="A493" s="34"/>
      <c r="B493" s="35">
        <v>451</v>
      </c>
      <c r="C493" s="36" t="s">
        <v>83</v>
      </c>
      <c r="D493" s="37"/>
      <c r="E493" s="38"/>
      <c r="F493" s="39">
        <f>SUM(D493:E493)</f>
        <v>0</v>
      </c>
      <c r="G493" s="87"/>
      <c r="H493" s="88"/>
      <c r="I493" s="40">
        <f t="shared" si="152"/>
        <v>0</v>
      </c>
    </row>
    <row r="494" spans="1:9" s="42" customFormat="1" ht="26.25" customHeight="1" x14ac:dyDescent="0.2">
      <c r="A494" s="162" t="s">
        <v>132</v>
      </c>
      <c r="B494" s="163"/>
      <c r="C494" s="79" t="s">
        <v>133</v>
      </c>
      <c r="D494" s="80">
        <f>SUM(D495)</f>
        <v>0</v>
      </c>
      <c r="E494" s="80">
        <f t="shared" ref="E494:I495" si="153">SUM(E495)</f>
        <v>0</v>
      </c>
      <c r="F494" s="81">
        <f t="shared" si="153"/>
        <v>0</v>
      </c>
      <c r="G494" s="82">
        <f t="shared" si="153"/>
        <v>0</v>
      </c>
      <c r="H494" s="83">
        <f t="shared" si="153"/>
        <v>0</v>
      </c>
      <c r="I494" s="84">
        <f t="shared" si="153"/>
        <v>0</v>
      </c>
    </row>
    <row r="495" spans="1:9" s="42" customFormat="1" ht="12" x14ac:dyDescent="0.2">
      <c r="A495" s="160" t="s">
        <v>17</v>
      </c>
      <c r="B495" s="161"/>
      <c r="C495" s="89" t="s">
        <v>80</v>
      </c>
      <c r="D495" s="90">
        <f>SUM(D496)</f>
        <v>0</v>
      </c>
      <c r="E495" s="90">
        <f t="shared" si="153"/>
        <v>0</v>
      </c>
      <c r="F495" s="91">
        <f t="shared" si="153"/>
        <v>0</v>
      </c>
      <c r="G495" s="92">
        <f t="shared" si="153"/>
        <v>0</v>
      </c>
      <c r="H495" s="93">
        <f t="shared" si="153"/>
        <v>0</v>
      </c>
      <c r="I495" s="94">
        <f t="shared" si="153"/>
        <v>0</v>
      </c>
    </row>
    <row r="496" spans="1:9" s="42" customFormat="1" ht="12" x14ac:dyDescent="0.2">
      <c r="A496" s="34"/>
      <c r="B496" s="35">
        <v>323</v>
      </c>
      <c r="C496" s="36" t="s">
        <v>59</v>
      </c>
      <c r="D496" s="37"/>
      <c r="E496" s="38"/>
      <c r="F496" s="39">
        <f>SUM(D496:E496)</f>
        <v>0</v>
      </c>
      <c r="G496" s="87"/>
      <c r="H496" s="88"/>
      <c r="I496" s="40">
        <f>+F496+H496</f>
        <v>0</v>
      </c>
    </row>
    <row r="497" spans="1:9" s="42" customFormat="1" ht="24" customHeight="1" x14ac:dyDescent="0.2">
      <c r="A497" s="162" t="s">
        <v>134</v>
      </c>
      <c r="B497" s="163"/>
      <c r="C497" s="79" t="s">
        <v>135</v>
      </c>
      <c r="D497" s="80">
        <f>SUM(D498)</f>
        <v>0</v>
      </c>
      <c r="E497" s="80">
        <f t="shared" ref="E497:I497" si="154">SUM(E498)</f>
        <v>0</v>
      </c>
      <c r="F497" s="81">
        <f t="shared" si="154"/>
        <v>0</v>
      </c>
      <c r="G497" s="82">
        <f t="shared" si="154"/>
        <v>0</v>
      </c>
      <c r="H497" s="83">
        <f t="shared" si="154"/>
        <v>0</v>
      </c>
      <c r="I497" s="84">
        <f t="shared" si="154"/>
        <v>0</v>
      </c>
    </row>
    <row r="498" spans="1:9" x14ac:dyDescent="0.25">
      <c r="A498" s="160" t="s">
        <v>17</v>
      </c>
      <c r="B498" s="161"/>
      <c r="C498" s="89" t="s">
        <v>80</v>
      </c>
      <c r="D498" s="90">
        <f>SUM(D499:D506)</f>
        <v>0</v>
      </c>
      <c r="E498" s="90">
        <f t="shared" ref="E498:I498" si="155">SUM(E499:E506)</f>
        <v>0</v>
      </c>
      <c r="F498" s="91">
        <f t="shared" si="155"/>
        <v>0</v>
      </c>
      <c r="G498" s="92">
        <f t="shared" si="155"/>
        <v>0</v>
      </c>
      <c r="H498" s="93">
        <f t="shared" si="155"/>
        <v>0</v>
      </c>
      <c r="I498" s="94">
        <f t="shared" si="155"/>
        <v>0</v>
      </c>
    </row>
    <row r="499" spans="1:9" s="42" customFormat="1" ht="12" x14ac:dyDescent="0.2">
      <c r="A499" s="34"/>
      <c r="B499" s="35">
        <v>321</v>
      </c>
      <c r="C499" s="36" t="s">
        <v>57</v>
      </c>
      <c r="D499" s="37"/>
      <c r="E499" s="38"/>
      <c r="F499" s="39">
        <f t="shared" ref="F499:F506" si="156">SUM(D499:E499)</f>
        <v>0</v>
      </c>
      <c r="G499" s="87"/>
      <c r="H499" s="88"/>
      <c r="I499" s="40">
        <f>+F499+H499</f>
        <v>0</v>
      </c>
    </row>
    <row r="500" spans="1:9" s="42" customFormat="1" ht="12" x14ac:dyDescent="0.2">
      <c r="A500" s="34"/>
      <c r="B500" s="35">
        <v>322</v>
      </c>
      <c r="C500" s="36" t="s">
        <v>58</v>
      </c>
      <c r="D500" s="37"/>
      <c r="E500" s="38"/>
      <c r="F500" s="39">
        <f t="shared" si="156"/>
        <v>0</v>
      </c>
      <c r="G500" s="87"/>
      <c r="H500" s="88"/>
      <c r="I500" s="40">
        <f t="shared" ref="I500:I506" si="157">+F500+H500</f>
        <v>0</v>
      </c>
    </row>
    <row r="501" spans="1:9" s="42" customFormat="1" ht="12" x14ac:dyDescent="0.2">
      <c r="A501" s="34"/>
      <c r="B501" s="35">
        <v>323</v>
      </c>
      <c r="C501" s="36" t="s">
        <v>59</v>
      </c>
      <c r="D501" s="37"/>
      <c r="E501" s="38"/>
      <c r="F501" s="39">
        <f t="shared" si="156"/>
        <v>0</v>
      </c>
      <c r="G501" s="87"/>
      <c r="H501" s="88"/>
      <c r="I501" s="40">
        <f t="shared" si="157"/>
        <v>0</v>
      </c>
    </row>
    <row r="502" spans="1:9" s="42" customFormat="1" ht="24" x14ac:dyDescent="0.2">
      <c r="A502" s="34"/>
      <c r="B502" s="35">
        <v>324</v>
      </c>
      <c r="C502" s="36" t="s">
        <v>60</v>
      </c>
      <c r="D502" s="37"/>
      <c r="E502" s="38"/>
      <c r="F502" s="39">
        <f t="shared" si="156"/>
        <v>0</v>
      </c>
      <c r="G502" s="87"/>
      <c r="H502" s="88"/>
      <c r="I502" s="40">
        <f t="shared" si="157"/>
        <v>0</v>
      </c>
    </row>
    <row r="503" spans="1:9" s="42" customFormat="1" ht="12" x14ac:dyDescent="0.2">
      <c r="A503" s="34"/>
      <c r="B503" s="35">
        <v>329</v>
      </c>
      <c r="C503" s="36" t="s">
        <v>61</v>
      </c>
      <c r="D503" s="37"/>
      <c r="E503" s="38"/>
      <c r="F503" s="39">
        <f t="shared" si="156"/>
        <v>0</v>
      </c>
      <c r="G503" s="87"/>
      <c r="H503" s="88"/>
      <c r="I503" s="40">
        <f t="shared" si="157"/>
        <v>0</v>
      </c>
    </row>
    <row r="504" spans="1:9" s="42" customFormat="1" ht="12" x14ac:dyDescent="0.2">
      <c r="A504" s="34"/>
      <c r="B504" s="35">
        <v>343</v>
      </c>
      <c r="C504" s="36" t="s">
        <v>62</v>
      </c>
      <c r="D504" s="37"/>
      <c r="E504" s="38"/>
      <c r="F504" s="39">
        <f t="shared" si="156"/>
        <v>0</v>
      </c>
      <c r="G504" s="87"/>
      <c r="H504" s="88"/>
      <c r="I504" s="40">
        <f t="shared" si="157"/>
        <v>0</v>
      </c>
    </row>
    <row r="505" spans="1:9" s="42" customFormat="1" ht="12" x14ac:dyDescent="0.2">
      <c r="A505" s="34"/>
      <c r="B505" s="35">
        <v>422</v>
      </c>
      <c r="C505" s="36" t="s">
        <v>81</v>
      </c>
      <c r="D505" s="37"/>
      <c r="E505" s="38"/>
      <c r="F505" s="39">
        <f t="shared" si="156"/>
        <v>0</v>
      </c>
      <c r="G505" s="87"/>
      <c r="H505" s="88"/>
      <c r="I505" s="40">
        <f t="shared" si="157"/>
        <v>0</v>
      </c>
    </row>
    <row r="506" spans="1:9" s="42" customFormat="1" ht="24" x14ac:dyDescent="0.2">
      <c r="A506" s="34"/>
      <c r="B506" s="35">
        <v>424</v>
      </c>
      <c r="C506" s="36" t="s">
        <v>82</v>
      </c>
      <c r="D506" s="37"/>
      <c r="E506" s="38"/>
      <c r="F506" s="39">
        <f t="shared" si="156"/>
        <v>0</v>
      </c>
      <c r="G506" s="87"/>
      <c r="H506" s="88"/>
      <c r="I506" s="40">
        <f t="shared" si="157"/>
        <v>0</v>
      </c>
    </row>
    <row r="507" spans="1:9" ht="27" customHeight="1" x14ac:dyDescent="0.25">
      <c r="A507" s="166" t="s">
        <v>136</v>
      </c>
      <c r="B507" s="167"/>
      <c r="C507" s="79" t="s">
        <v>137</v>
      </c>
      <c r="D507" s="80">
        <f>SUM(D508,D514)</f>
        <v>37046.119999999995</v>
      </c>
      <c r="E507" s="80">
        <f t="shared" ref="E507:I507" si="158">SUM(E508,E514)</f>
        <v>0</v>
      </c>
      <c r="F507" s="81">
        <f t="shared" si="158"/>
        <v>37046.119999999995</v>
      </c>
      <c r="G507" s="82">
        <f t="shared" si="158"/>
        <v>14416.88</v>
      </c>
      <c r="H507" s="83">
        <f t="shared" si="158"/>
        <v>0</v>
      </c>
      <c r="I507" s="84">
        <f t="shared" si="158"/>
        <v>37046.119999999995</v>
      </c>
    </row>
    <row r="508" spans="1:9" x14ac:dyDescent="0.25">
      <c r="A508" s="160" t="s">
        <v>17</v>
      </c>
      <c r="B508" s="161"/>
      <c r="C508" s="89" t="s">
        <v>80</v>
      </c>
      <c r="D508" s="90">
        <f>SUM(D509:D513)</f>
        <v>25995.26</v>
      </c>
      <c r="E508" s="90">
        <f t="shared" ref="E508:I508" si="159">SUM(E509:E513)</f>
        <v>0</v>
      </c>
      <c r="F508" s="91">
        <f t="shared" si="159"/>
        <v>25995.26</v>
      </c>
      <c r="G508" s="92">
        <f t="shared" si="159"/>
        <v>10116.32</v>
      </c>
      <c r="H508" s="93">
        <f t="shared" si="159"/>
        <v>0</v>
      </c>
      <c r="I508" s="94">
        <f t="shared" si="159"/>
        <v>25995.26</v>
      </c>
    </row>
    <row r="509" spans="1:9" s="42" customFormat="1" ht="12" x14ac:dyDescent="0.2">
      <c r="A509" s="34" t="s">
        <v>138</v>
      </c>
      <c r="B509" s="35">
        <v>311</v>
      </c>
      <c r="C509" s="36" t="s">
        <v>54</v>
      </c>
      <c r="D509" s="37">
        <v>20386.099999999999</v>
      </c>
      <c r="E509" s="38"/>
      <c r="F509" s="39">
        <f>SUM(D509:E509)</f>
        <v>20386.099999999999</v>
      </c>
      <c r="G509" s="87">
        <v>8683.5300000000007</v>
      </c>
      <c r="H509" s="88"/>
      <c r="I509" s="40">
        <f>+F509+H509</f>
        <v>20386.099999999999</v>
      </c>
    </row>
    <row r="510" spans="1:9" s="42" customFormat="1" ht="12" x14ac:dyDescent="0.2">
      <c r="A510" s="34" t="s">
        <v>139</v>
      </c>
      <c r="B510" s="35">
        <v>312</v>
      </c>
      <c r="C510" s="36" t="s">
        <v>55</v>
      </c>
      <c r="D510" s="37">
        <v>210.51</v>
      </c>
      <c r="E510" s="38"/>
      <c r="F510" s="39">
        <f>SUM(D510:E510)</f>
        <v>210.51</v>
      </c>
      <c r="G510" s="87">
        <v>0</v>
      </c>
      <c r="H510" s="88"/>
      <c r="I510" s="40">
        <f t="shared" ref="I510:I513" si="160">+F510+H510</f>
        <v>210.51</v>
      </c>
    </row>
    <row r="511" spans="1:9" s="42" customFormat="1" ht="12" x14ac:dyDescent="0.2">
      <c r="A511" s="34" t="s">
        <v>140</v>
      </c>
      <c r="B511" s="35">
        <v>313</v>
      </c>
      <c r="C511" s="36" t="s">
        <v>56</v>
      </c>
      <c r="D511" s="37">
        <v>3363.72</v>
      </c>
      <c r="E511" s="38"/>
      <c r="F511" s="39">
        <f>SUM(D511:E511)</f>
        <v>3363.72</v>
      </c>
      <c r="G511" s="87">
        <v>1432.79</v>
      </c>
      <c r="H511" s="88"/>
      <c r="I511" s="40">
        <f t="shared" si="160"/>
        <v>3363.72</v>
      </c>
    </row>
    <row r="512" spans="1:9" s="42" customFormat="1" ht="12" x14ac:dyDescent="0.2">
      <c r="A512" s="34" t="s">
        <v>141</v>
      </c>
      <c r="B512" s="35">
        <v>321</v>
      </c>
      <c r="C512" s="36" t="s">
        <v>57</v>
      </c>
      <c r="D512" s="37">
        <v>2034.93</v>
      </c>
      <c r="E512" s="38"/>
      <c r="F512" s="39">
        <f>SUM(D512:E512)</f>
        <v>2034.93</v>
      </c>
      <c r="G512" s="87">
        <v>0</v>
      </c>
      <c r="H512" s="88"/>
      <c r="I512" s="40">
        <f t="shared" si="160"/>
        <v>2034.93</v>
      </c>
    </row>
    <row r="513" spans="1:9" s="42" customFormat="1" ht="12" x14ac:dyDescent="0.2">
      <c r="A513" s="34"/>
      <c r="B513" s="35">
        <v>323</v>
      </c>
      <c r="C513" s="36" t="s">
        <v>59</v>
      </c>
      <c r="D513" s="37"/>
      <c r="E513" s="38"/>
      <c r="F513" s="39">
        <f>SUM(D513:E513)</f>
        <v>0</v>
      </c>
      <c r="G513" s="87"/>
      <c r="H513" s="88"/>
      <c r="I513" s="40">
        <f t="shared" si="160"/>
        <v>0</v>
      </c>
    </row>
    <row r="514" spans="1:9" x14ac:dyDescent="0.25">
      <c r="A514" s="160" t="s">
        <v>17</v>
      </c>
      <c r="B514" s="161"/>
      <c r="C514" s="89" t="s">
        <v>123</v>
      </c>
      <c r="D514" s="90">
        <f>SUM(D515:D519)</f>
        <v>11050.86</v>
      </c>
      <c r="E514" s="90">
        <f t="shared" ref="E514:I514" si="161">SUM(E515:E519)</f>
        <v>0</v>
      </c>
      <c r="F514" s="91">
        <f t="shared" si="161"/>
        <v>11050.86</v>
      </c>
      <c r="G514" s="92">
        <f t="shared" si="161"/>
        <v>4300.5599999999995</v>
      </c>
      <c r="H514" s="93">
        <f t="shared" si="161"/>
        <v>0</v>
      </c>
      <c r="I514" s="94">
        <f t="shared" si="161"/>
        <v>11050.86</v>
      </c>
    </row>
    <row r="515" spans="1:9" s="42" customFormat="1" ht="12" x14ac:dyDescent="0.2">
      <c r="A515" s="34" t="s">
        <v>142</v>
      </c>
      <c r="B515" s="35">
        <v>311</v>
      </c>
      <c r="C515" s="36" t="s">
        <v>54</v>
      </c>
      <c r="D515" s="37">
        <v>8666.35</v>
      </c>
      <c r="E515" s="38"/>
      <c r="F515" s="39">
        <f>SUM(D515:E515)</f>
        <v>8666.35</v>
      </c>
      <c r="G515" s="87">
        <v>3691.47</v>
      </c>
      <c r="H515" s="88"/>
      <c r="I515" s="40">
        <f>+F515+H515</f>
        <v>8666.35</v>
      </c>
    </row>
    <row r="516" spans="1:9" s="42" customFormat="1" ht="12" x14ac:dyDescent="0.2">
      <c r="A516" s="34" t="s">
        <v>143</v>
      </c>
      <c r="B516" s="35">
        <v>312</v>
      </c>
      <c r="C516" s="36" t="s">
        <v>55</v>
      </c>
      <c r="D516" s="37">
        <v>89.49</v>
      </c>
      <c r="E516" s="38"/>
      <c r="F516" s="39">
        <f>SUM(D516:E516)</f>
        <v>89.49</v>
      </c>
      <c r="G516" s="87">
        <v>0</v>
      </c>
      <c r="H516" s="88"/>
      <c r="I516" s="40">
        <f t="shared" ref="I516:I519" si="162">+F516+H516</f>
        <v>89.49</v>
      </c>
    </row>
    <row r="517" spans="1:9" s="42" customFormat="1" ht="12" x14ac:dyDescent="0.2">
      <c r="A517" s="34" t="s">
        <v>144</v>
      </c>
      <c r="B517" s="35">
        <v>313</v>
      </c>
      <c r="C517" s="36" t="s">
        <v>56</v>
      </c>
      <c r="D517" s="37">
        <v>1429.95</v>
      </c>
      <c r="E517" s="38"/>
      <c r="F517" s="39">
        <f>SUM(D517:E517)</f>
        <v>1429.95</v>
      </c>
      <c r="G517" s="87">
        <v>609.09</v>
      </c>
      <c r="H517" s="88"/>
      <c r="I517" s="40">
        <f t="shared" si="162"/>
        <v>1429.95</v>
      </c>
    </row>
    <row r="518" spans="1:9" s="42" customFormat="1" ht="12" x14ac:dyDescent="0.2">
      <c r="A518" s="34" t="s">
        <v>145</v>
      </c>
      <c r="B518" s="35">
        <v>321</v>
      </c>
      <c r="C518" s="36" t="s">
        <v>57</v>
      </c>
      <c r="D518" s="37">
        <v>865.07</v>
      </c>
      <c r="E518" s="38"/>
      <c r="F518" s="39">
        <f>SUM(D518:E518)</f>
        <v>865.07</v>
      </c>
      <c r="G518" s="87">
        <v>0</v>
      </c>
      <c r="H518" s="88"/>
      <c r="I518" s="40">
        <f t="shared" si="162"/>
        <v>865.07</v>
      </c>
    </row>
    <row r="519" spans="1:9" s="42" customFormat="1" ht="12" x14ac:dyDescent="0.2">
      <c r="A519" s="34"/>
      <c r="B519" s="35">
        <v>323</v>
      </c>
      <c r="C519" s="36" t="s">
        <v>59</v>
      </c>
      <c r="D519" s="37"/>
      <c r="E519" s="38"/>
      <c r="F519" s="39">
        <f>SUM(D519:E519)</f>
        <v>0</v>
      </c>
      <c r="G519" s="87"/>
      <c r="H519" s="88"/>
      <c r="I519" s="40">
        <f t="shared" si="162"/>
        <v>0</v>
      </c>
    </row>
    <row r="520" spans="1:9" ht="27" customHeight="1" x14ac:dyDescent="0.25">
      <c r="A520" s="166" t="s">
        <v>146</v>
      </c>
      <c r="B520" s="167"/>
      <c r="C520" s="79" t="s">
        <v>147</v>
      </c>
      <c r="D520" s="80">
        <f>SUM(D521,D527)</f>
        <v>0</v>
      </c>
      <c r="E520" s="80">
        <f t="shared" ref="E520:I520" si="163">SUM(E521,E527)</f>
        <v>0</v>
      </c>
      <c r="F520" s="81">
        <f t="shared" si="163"/>
        <v>0</v>
      </c>
      <c r="G520" s="82">
        <f t="shared" si="163"/>
        <v>0</v>
      </c>
      <c r="H520" s="83">
        <f t="shared" si="163"/>
        <v>0</v>
      </c>
      <c r="I520" s="84">
        <f t="shared" si="163"/>
        <v>0</v>
      </c>
    </row>
    <row r="521" spans="1:9" x14ac:dyDescent="0.25">
      <c r="A521" s="160" t="s">
        <v>17</v>
      </c>
      <c r="B521" s="161"/>
      <c r="C521" s="89" t="s">
        <v>80</v>
      </c>
      <c r="D521" s="90">
        <f>SUM(D522:D526)</f>
        <v>0</v>
      </c>
      <c r="E521" s="90">
        <f t="shared" ref="E521:I521" si="164">SUM(E522:E526)</f>
        <v>0</v>
      </c>
      <c r="F521" s="91">
        <f t="shared" si="164"/>
        <v>0</v>
      </c>
      <c r="G521" s="92">
        <f t="shared" si="164"/>
        <v>0</v>
      </c>
      <c r="H521" s="93">
        <f t="shared" si="164"/>
        <v>0</v>
      </c>
      <c r="I521" s="94">
        <f t="shared" si="164"/>
        <v>0</v>
      </c>
    </row>
    <row r="522" spans="1:9" s="42" customFormat="1" ht="12" x14ac:dyDescent="0.2">
      <c r="A522" s="34" t="s">
        <v>138</v>
      </c>
      <c r="B522" s="35">
        <v>311</v>
      </c>
      <c r="C522" s="36" t="s">
        <v>54</v>
      </c>
      <c r="D522" s="37"/>
      <c r="E522" s="38"/>
      <c r="F522" s="39"/>
      <c r="G522" s="87"/>
      <c r="H522" s="88"/>
      <c r="I522" s="40">
        <f>+F522+H522</f>
        <v>0</v>
      </c>
    </row>
    <row r="523" spans="1:9" s="42" customFormat="1" ht="12" x14ac:dyDescent="0.2">
      <c r="A523" s="34" t="s">
        <v>139</v>
      </c>
      <c r="B523" s="35">
        <v>312</v>
      </c>
      <c r="C523" s="36" t="s">
        <v>55</v>
      </c>
      <c r="D523" s="37"/>
      <c r="E523" s="38"/>
      <c r="F523" s="39"/>
      <c r="G523" s="87"/>
      <c r="H523" s="88"/>
      <c r="I523" s="40">
        <f t="shared" ref="I523:I526" si="165">+F523+H523</f>
        <v>0</v>
      </c>
    </row>
    <row r="524" spans="1:9" s="42" customFormat="1" ht="12" x14ac:dyDescent="0.2">
      <c r="A524" s="34" t="s">
        <v>140</v>
      </c>
      <c r="B524" s="35">
        <v>313</v>
      </c>
      <c r="C524" s="36" t="s">
        <v>56</v>
      </c>
      <c r="D524" s="37"/>
      <c r="E524" s="38"/>
      <c r="F524" s="39"/>
      <c r="G524" s="87"/>
      <c r="H524" s="88"/>
      <c r="I524" s="40">
        <f t="shared" si="165"/>
        <v>0</v>
      </c>
    </row>
    <row r="525" spans="1:9" s="42" customFormat="1" ht="12" x14ac:dyDescent="0.2">
      <c r="A525" s="34" t="s">
        <v>141</v>
      </c>
      <c r="B525" s="35">
        <v>321</v>
      </c>
      <c r="C525" s="36" t="s">
        <v>57</v>
      </c>
      <c r="D525" s="37"/>
      <c r="E525" s="38"/>
      <c r="F525" s="39"/>
      <c r="G525" s="87"/>
      <c r="H525" s="88"/>
      <c r="I525" s="40">
        <f t="shared" si="165"/>
        <v>0</v>
      </c>
    </row>
    <row r="526" spans="1:9" s="42" customFormat="1" ht="12" x14ac:dyDescent="0.2">
      <c r="A526" s="34"/>
      <c r="B526" s="35">
        <v>323</v>
      </c>
      <c r="C526" s="36" t="s">
        <v>59</v>
      </c>
      <c r="D526" s="37"/>
      <c r="E526" s="38"/>
      <c r="F526" s="39"/>
      <c r="G526" s="87"/>
      <c r="H526" s="88"/>
      <c r="I526" s="40">
        <f t="shared" si="165"/>
        <v>0</v>
      </c>
    </row>
    <row r="527" spans="1:9" x14ac:dyDescent="0.25">
      <c r="A527" s="160" t="s">
        <v>17</v>
      </c>
      <c r="B527" s="161"/>
      <c r="C527" s="89" t="s">
        <v>123</v>
      </c>
      <c r="D527" s="90">
        <f>SUM(D528:D532)</f>
        <v>0</v>
      </c>
      <c r="E527" s="90">
        <f t="shared" ref="E527:I527" si="166">SUM(E528:E532)</f>
        <v>0</v>
      </c>
      <c r="F527" s="91">
        <f t="shared" si="166"/>
        <v>0</v>
      </c>
      <c r="G527" s="92">
        <f t="shared" si="166"/>
        <v>0</v>
      </c>
      <c r="H527" s="93">
        <f t="shared" si="166"/>
        <v>0</v>
      </c>
      <c r="I527" s="94">
        <f t="shared" si="166"/>
        <v>0</v>
      </c>
    </row>
    <row r="528" spans="1:9" s="42" customFormat="1" ht="12" x14ac:dyDescent="0.2">
      <c r="A528" s="34" t="s">
        <v>142</v>
      </c>
      <c r="B528" s="35">
        <v>311</v>
      </c>
      <c r="C528" s="36" t="s">
        <v>54</v>
      </c>
      <c r="D528" s="37"/>
      <c r="E528" s="38"/>
      <c r="F528" s="39"/>
      <c r="G528" s="87"/>
      <c r="H528" s="88"/>
      <c r="I528" s="40">
        <f>+F528+H528</f>
        <v>0</v>
      </c>
    </row>
    <row r="529" spans="1:9" s="42" customFormat="1" ht="12" x14ac:dyDescent="0.2">
      <c r="A529" s="34" t="s">
        <v>143</v>
      </c>
      <c r="B529" s="35">
        <v>312</v>
      </c>
      <c r="C529" s="36" t="s">
        <v>55</v>
      </c>
      <c r="D529" s="37"/>
      <c r="E529" s="38"/>
      <c r="F529" s="39"/>
      <c r="G529" s="87"/>
      <c r="H529" s="88"/>
      <c r="I529" s="40">
        <f t="shared" ref="I529:I532" si="167">+F529+H529</f>
        <v>0</v>
      </c>
    </row>
    <row r="530" spans="1:9" s="42" customFormat="1" ht="12" x14ac:dyDescent="0.2">
      <c r="A530" s="34" t="s">
        <v>144</v>
      </c>
      <c r="B530" s="35">
        <v>313</v>
      </c>
      <c r="C530" s="36" t="s">
        <v>56</v>
      </c>
      <c r="D530" s="37"/>
      <c r="E530" s="38"/>
      <c r="F530" s="39"/>
      <c r="G530" s="87"/>
      <c r="H530" s="88"/>
      <c r="I530" s="40">
        <f t="shared" si="167"/>
        <v>0</v>
      </c>
    </row>
    <row r="531" spans="1:9" s="42" customFormat="1" ht="12" x14ac:dyDescent="0.2">
      <c r="A531" s="34" t="s">
        <v>145</v>
      </c>
      <c r="B531" s="35">
        <v>321</v>
      </c>
      <c r="C531" s="36" t="s">
        <v>57</v>
      </c>
      <c r="D531" s="37"/>
      <c r="E531" s="38"/>
      <c r="F531" s="39"/>
      <c r="G531" s="87"/>
      <c r="H531" s="88"/>
      <c r="I531" s="40">
        <f t="shared" si="167"/>
        <v>0</v>
      </c>
    </row>
    <row r="532" spans="1:9" s="42" customFormat="1" ht="12" x14ac:dyDescent="0.2">
      <c r="A532" s="34"/>
      <c r="B532" s="35">
        <v>323</v>
      </c>
      <c r="C532" s="36" t="s">
        <v>59</v>
      </c>
      <c r="D532" s="37"/>
      <c r="E532" s="38"/>
      <c r="F532" s="39"/>
      <c r="G532" s="87"/>
      <c r="H532" s="88"/>
      <c r="I532" s="40">
        <f t="shared" si="167"/>
        <v>0</v>
      </c>
    </row>
    <row r="533" spans="1:9" ht="22.5" customHeight="1" x14ac:dyDescent="0.25">
      <c r="A533" s="162" t="s">
        <v>148</v>
      </c>
      <c r="B533" s="163"/>
      <c r="C533" s="79" t="s">
        <v>149</v>
      </c>
      <c r="D533" s="80">
        <f>SUM(D534,D538)</f>
        <v>5000</v>
      </c>
      <c r="E533" s="80">
        <f t="shared" ref="E533:I533" si="168">SUM(E534,E538)</f>
        <v>0</v>
      </c>
      <c r="F533" s="81">
        <f t="shared" si="168"/>
        <v>5000</v>
      </c>
      <c r="G533" s="82">
        <f t="shared" si="168"/>
        <v>3000</v>
      </c>
      <c r="H533" s="83">
        <f t="shared" si="168"/>
        <v>2000</v>
      </c>
      <c r="I533" s="84">
        <f t="shared" si="168"/>
        <v>7000</v>
      </c>
    </row>
    <row r="534" spans="1:9" ht="24.75" customHeight="1" x14ac:dyDescent="0.25">
      <c r="A534" s="160" t="s">
        <v>17</v>
      </c>
      <c r="B534" s="161"/>
      <c r="C534" s="89" t="s">
        <v>80</v>
      </c>
      <c r="D534" s="90">
        <f>SUM(D535:D537)</f>
        <v>5000</v>
      </c>
      <c r="E534" s="90">
        <f t="shared" ref="E534:I534" si="169">SUM(E535:E537)</f>
        <v>0</v>
      </c>
      <c r="F534" s="91">
        <f t="shared" si="169"/>
        <v>5000</v>
      </c>
      <c r="G534" s="92">
        <f t="shared" si="169"/>
        <v>3000</v>
      </c>
      <c r="H534" s="93">
        <f t="shared" si="169"/>
        <v>2000</v>
      </c>
      <c r="I534" s="94">
        <f t="shared" si="169"/>
        <v>7000</v>
      </c>
    </row>
    <row r="535" spans="1:9" x14ac:dyDescent="0.25">
      <c r="A535" s="34" t="s">
        <v>150</v>
      </c>
      <c r="B535" s="35">
        <v>311</v>
      </c>
      <c r="C535" s="36" t="s">
        <v>54</v>
      </c>
      <c r="D535" s="37">
        <v>4300</v>
      </c>
      <c r="E535" s="38"/>
      <c r="F535" s="39">
        <f>SUM(D535:E535)</f>
        <v>4300</v>
      </c>
      <c r="G535" s="87">
        <v>2575.1</v>
      </c>
      <c r="H535" s="88">
        <v>1708.58</v>
      </c>
      <c r="I535" s="40">
        <f>+F535+H535</f>
        <v>6008.58</v>
      </c>
    </row>
    <row r="536" spans="1:9" x14ac:dyDescent="0.25">
      <c r="A536" s="34" t="s">
        <v>151</v>
      </c>
      <c r="B536" s="35">
        <v>313</v>
      </c>
      <c r="C536" s="36" t="s">
        <v>56</v>
      </c>
      <c r="D536" s="37">
        <v>700</v>
      </c>
      <c r="E536" s="38"/>
      <c r="F536" s="39">
        <f t="shared" ref="F536:F537" si="170">SUM(D536:E536)</f>
        <v>700</v>
      </c>
      <c r="G536" s="87">
        <v>424.9</v>
      </c>
      <c r="H536" s="88">
        <v>291.42</v>
      </c>
      <c r="I536" s="40">
        <f t="shared" ref="I536:I537" si="171">+F536+H536</f>
        <v>991.42000000000007</v>
      </c>
    </row>
    <row r="537" spans="1:9" x14ac:dyDescent="0.25">
      <c r="A537" s="34"/>
      <c r="B537" s="35">
        <v>323</v>
      </c>
      <c r="C537" s="36" t="s">
        <v>59</v>
      </c>
      <c r="D537" s="37"/>
      <c r="E537" s="38"/>
      <c r="F537" s="39">
        <f t="shared" si="170"/>
        <v>0</v>
      </c>
      <c r="G537" s="87"/>
      <c r="H537" s="88"/>
      <c r="I537" s="40">
        <f t="shared" si="171"/>
        <v>0</v>
      </c>
    </row>
    <row r="538" spans="1:9" s="42" customFormat="1" ht="24" x14ac:dyDescent="0.2">
      <c r="A538" s="160" t="s">
        <v>17</v>
      </c>
      <c r="B538" s="161"/>
      <c r="C538" s="89" t="s">
        <v>66</v>
      </c>
      <c r="D538" s="90">
        <f>SUM(D539:D539)</f>
        <v>0</v>
      </c>
      <c r="E538" s="90">
        <f t="shared" ref="E538:I538" si="172">SUM(E539:E539)</f>
        <v>0</v>
      </c>
      <c r="F538" s="91">
        <f t="shared" si="172"/>
        <v>0</v>
      </c>
      <c r="G538" s="92">
        <f t="shared" si="172"/>
        <v>0</v>
      </c>
      <c r="H538" s="93">
        <f t="shared" si="172"/>
        <v>0</v>
      </c>
      <c r="I538" s="94">
        <f t="shared" si="172"/>
        <v>0</v>
      </c>
    </row>
    <row r="539" spans="1:9" x14ac:dyDescent="0.25">
      <c r="A539" s="34"/>
      <c r="B539" s="35">
        <v>323</v>
      </c>
      <c r="C539" s="36" t="s">
        <v>59</v>
      </c>
      <c r="D539" s="37"/>
      <c r="E539" s="38"/>
      <c r="F539" s="39">
        <f>SUM(D539:E539)</f>
        <v>0</v>
      </c>
      <c r="G539" s="87"/>
      <c r="H539" s="88"/>
      <c r="I539" s="40">
        <f>+F539+H539</f>
        <v>0</v>
      </c>
    </row>
    <row r="540" spans="1:9" ht="22.5" customHeight="1" x14ac:dyDescent="0.25">
      <c r="A540" s="162" t="s">
        <v>152</v>
      </c>
      <c r="B540" s="163"/>
      <c r="C540" s="79" t="s">
        <v>153</v>
      </c>
      <c r="D540" s="80">
        <f>SUM(D541,D563,D552,D574)</f>
        <v>0</v>
      </c>
      <c r="E540" s="80">
        <f t="shared" ref="E540:I540" si="173">SUM(E541,E563,E552,E574)</f>
        <v>0</v>
      </c>
      <c r="F540" s="81">
        <f t="shared" si="173"/>
        <v>0</v>
      </c>
      <c r="G540" s="82">
        <f t="shared" si="173"/>
        <v>0</v>
      </c>
      <c r="H540" s="83">
        <f t="shared" si="173"/>
        <v>0</v>
      </c>
      <c r="I540" s="84">
        <f t="shared" si="173"/>
        <v>0</v>
      </c>
    </row>
    <row r="541" spans="1:9" ht="24.75" customHeight="1" x14ac:dyDescent="0.25">
      <c r="A541" s="153" t="s">
        <v>17</v>
      </c>
      <c r="B541" s="154"/>
      <c r="C541" s="29" t="s">
        <v>18</v>
      </c>
      <c r="D541" s="30">
        <f>SUM(D542:D551)</f>
        <v>0</v>
      </c>
      <c r="E541" s="30">
        <f t="shared" ref="E541:I541" si="174">SUM(E542:E551)</f>
        <v>0</v>
      </c>
      <c r="F541" s="31">
        <f t="shared" si="174"/>
        <v>0</v>
      </c>
      <c r="G541" s="85">
        <f t="shared" si="174"/>
        <v>0</v>
      </c>
      <c r="H541" s="86">
        <f t="shared" si="174"/>
        <v>0</v>
      </c>
      <c r="I541" s="32">
        <f t="shared" si="174"/>
        <v>0</v>
      </c>
    </row>
    <row r="542" spans="1:9" x14ac:dyDescent="0.25">
      <c r="A542" s="34"/>
      <c r="B542" s="35">
        <v>311</v>
      </c>
      <c r="C542" s="36" t="s">
        <v>54</v>
      </c>
      <c r="D542" s="37"/>
      <c r="E542" s="38"/>
      <c r="F542" s="39">
        <f t="shared" ref="F542:F551" si="175">SUM(D542:E542)</f>
        <v>0</v>
      </c>
      <c r="G542" s="87"/>
      <c r="H542" s="88"/>
      <c r="I542" s="40">
        <f>+F542+H542</f>
        <v>0</v>
      </c>
    </row>
    <row r="543" spans="1:9" x14ac:dyDescent="0.25">
      <c r="A543" s="34"/>
      <c r="B543" s="35">
        <v>312</v>
      </c>
      <c r="C543" s="36" t="s">
        <v>55</v>
      </c>
      <c r="D543" s="37"/>
      <c r="E543" s="38"/>
      <c r="F543" s="39">
        <f t="shared" si="175"/>
        <v>0</v>
      </c>
      <c r="G543" s="87"/>
      <c r="H543" s="88"/>
      <c r="I543" s="40">
        <f t="shared" ref="I543:I551" si="176">+F543+H543</f>
        <v>0</v>
      </c>
    </row>
    <row r="544" spans="1:9" x14ac:dyDescent="0.25">
      <c r="A544" s="34"/>
      <c r="B544" s="35">
        <v>313</v>
      </c>
      <c r="C544" s="36" t="s">
        <v>56</v>
      </c>
      <c r="D544" s="37"/>
      <c r="E544" s="38"/>
      <c r="F544" s="39">
        <f t="shared" si="175"/>
        <v>0</v>
      </c>
      <c r="G544" s="87"/>
      <c r="H544" s="88"/>
      <c r="I544" s="40">
        <f t="shared" si="176"/>
        <v>0</v>
      </c>
    </row>
    <row r="545" spans="1:9" x14ac:dyDescent="0.25">
      <c r="A545" s="34"/>
      <c r="B545" s="35">
        <v>321</v>
      </c>
      <c r="C545" s="36" t="s">
        <v>57</v>
      </c>
      <c r="D545" s="37"/>
      <c r="E545" s="38"/>
      <c r="F545" s="39">
        <f t="shared" si="175"/>
        <v>0</v>
      </c>
      <c r="G545" s="87"/>
      <c r="H545" s="88"/>
      <c r="I545" s="40">
        <f t="shared" si="176"/>
        <v>0</v>
      </c>
    </row>
    <row r="546" spans="1:9" x14ac:dyDescent="0.25">
      <c r="A546" s="34"/>
      <c r="B546" s="35">
        <v>322</v>
      </c>
      <c r="C546" s="36" t="s">
        <v>58</v>
      </c>
      <c r="D546" s="37"/>
      <c r="E546" s="38"/>
      <c r="F546" s="39">
        <f t="shared" si="175"/>
        <v>0</v>
      </c>
      <c r="G546" s="87"/>
      <c r="H546" s="88"/>
      <c r="I546" s="40">
        <f t="shared" si="176"/>
        <v>0</v>
      </c>
    </row>
    <row r="547" spans="1:9" x14ac:dyDescent="0.25">
      <c r="A547" s="34"/>
      <c r="B547" s="35">
        <v>323</v>
      </c>
      <c r="C547" s="36" t="s">
        <v>59</v>
      </c>
      <c r="D547" s="37"/>
      <c r="E547" s="38"/>
      <c r="F547" s="39">
        <f t="shared" si="175"/>
        <v>0</v>
      </c>
      <c r="G547" s="87"/>
      <c r="H547" s="88"/>
      <c r="I547" s="40">
        <f t="shared" si="176"/>
        <v>0</v>
      </c>
    </row>
    <row r="548" spans="1:9" ht="24.75" x14ac:dyDescent="0.25">
      <c r="A548" s="34"/>
      <c r="B548" s="35">
        <v>324</v>
      </c>
      <c r="C548" s="36" t="s">
        <v>60</v>
      </c>
      <c r="D548" s="37"/>
      <c r="E548" s="38"/>
      <c r="F548" s="39">
        <f t="shared" si="175"/>
        <v>0</v>
      </c>
      <c r="G548" s="87"/>
      <c r="H548" s="88"/>
      <c r="I548" s="40">
        <f t="shared" si="176"/>
        <v>0</v>
      </c>
    </row>
    <row r="549" spans="1:9" s="42" customFormat="1" ht="12" x14ac:dyDescent="0.2">
      <c r="A549" s="34"/>
      <c r="B549" s="35">
        <v>329</v>
      </c>
      <c r="C549" s="36" t="s">
        <v>61</v>
      </c>
      <c r="D549" s="37"/>
      <c r="E549" s="38"/>
      <c r="F549" s="39">
        <f t="shared" si="175"/>
        <v>0</v>
      </c>
      <c r="G549" s="87"/>
      <c r="H549" s="88"/>
      <c r="I549" s="40">
        <f t="shared" si="176"/>
        <v>0</v>
      </c>
    </row>
    <row r="550" spans="1:9" s="42" customFormat="1" ht="12" x14ac:dyDescent="0.2">
      <c r="A550" s="34"/>
      <c r="B550" s="35">
        <v>343</v>
      </c>
      <c r="C550" s="36" t="s">
        <v>62</v>
      </c>
      <c r="D550" s="37"/>
      <c r="E550" s="38"/>
      <c r="F550" s="39">
        <f t="shared" si="175"/>
        <v>0</v>
      </c>
      <c r="G550" s="87"/>
      <c r="H550" s="88"/>
      <c r="I550" s="40">
        <f t="shared" si="176"/>
        <v>0</v>
      </c>
    </row>
    <row r="551" spans="1:9" s="42" customFormat="1" ht="12" x14ac:dyDescent="0.2">
      <c r="A551" s="34"/>
      <c r="B551" s="35">
        <v>422</v>
      </c>
      <c r="C551" s="36" t="s">
        <v>81</v>
      </c>
      <c r="D551" s="37"/>
      <c r="E551" s="38"/>
      <c r="F551" s="39">
        <f t="shared" si="175"/>
        <v>0</v>
      </c>
      <c r="G551" s="87"/>
      <c r="H551" s="88"/>
      <c r="I551" s="40">
        <f t="shared" si="176"/>
        <v>0</v>
      </c>
    </row>
    <row r="552" spans="1:9" ht="24.75" x14ac:dyDescent="0.25">
      <c r="A552" s="153" t="s">
        <v>17</v>
      </c>
      <c r="B552" s="154"/>
      <c r="C552" s="29" t="s">
        <v>154</v>
      </c>
      <c r="D552" s="30">
        <f>SUM(D553:D562)</f>
        <v>0</v>
      </c>
      <c r="E552" s="30">
        <f t="shared" ref="E552:I552" si="177">SUM(E553:E562)</f>
        <v>0</v>
      </c>
      <c r="F552" s="30">
        <f t="shared" si="177"/>
        <v>0</v>
      </c>
      <c r="G552" s="30">
        <f t="shared" si="177"/>
        <v>0</v>
      </c>
      <c r="H552" s="30">
        <f t="shared" si="177"/>
        <v>0</v>
      </c>
      <c r="I552" s="32">
        <f t="shared" si="177"/>
        <v>0</v>
      </c>
    </row>
    <row r="553" spans="1:9" x14ac:dyDescent="0.25">
      <c r="A553" s="34"/>
      <c r="B553" s="35">
        <v>311</v>
      </c>
      <c r="C553" s="36" t="s">
        <v>54</v>
      </c>
      <c r="D553" s="37"/>
      <c r="E553" s="38"/>
      <c r="F553" s="39">
        <f t="shared" ref="F553:F562" si="178">SUM(D553:E553)</f>
        <v>0</v>
      </c>
      <c r="G553" s="87"/>
      <c r="H553" s="88"/>
      <c r="I553" s="40">
        <f>+F553+H553</f>
        <v>0</v>
      </c>
    </row>
    <row r="554" spans="1:9" x14ac:dyDescent="0.25">
      <c r="A554" s="34"/>
      <c r="B554" s="35">
        <v>312</v>
      </c>
      <c r="C554" s="36" t="s">
        <v>55</v>
      </c>
      <c r="D554" s="37"/>
      <c r="E554" s="38"/>
      <c r="F554" s="39">
        <f t="shared" si="178"/>
        <v>0</v>
      </c>
      <c r="G554" s="87"/>
      <c r="H554" s="88"/>
      <c r="I554" s="40">
        <f t="shared" ref="I554:I562" si="179">+F554+H554</f>
        <v>0</v>
      </c>
    </row>
    <row r="555" spans="1:9" x14ac:dyDescent="0.25">
      <c r="A555" s="34"/>
      <c r="B555" s="35">
        <v>313</v>
      </c>
      <c r="C555" s="36" t="s">
        <v>56</v>
      </c>
      <c r="D555" s="37"/>
      <c r="E555" s="38"/>
      <c r="F555" s="39">
        <f t="shared" si="178"/>
        <v>0</v>
      </c>
      <c r="G555" s="87"/>
      <c r="H555" s="88"/>
      <c r="I555" s="40">
        <f t="shared" si="179"/>
        <v>0</v>
      </c>
    </row>
    <row r="556" spans="1:9" s="42" customFormat="1" ht="12" x14ac:dyDescent="0.2">
      <c r="A556" s="34"/>
      <c r="B556" s="35">
        <v>321</v>
      </c>
      <c r="C556" s="36" t="s">
        <v>57</v>
      </c>
      <c r="D556" s="37"/>
      <c r="E556" s="38"/>
      <c r="F556" s="39">
        <f t="shared" si="178"/>
        <v>0</v>
      </c>
      <c r="G556" s="87"/>
      <c r="H556" s="88"/>
      <c r="I556" s="40">
        <f t="shared" si="179"/>
        <v>0</v>
      </c>
    </row>
    <row r="557" spans="1:9" s="42" customFormat="1" ht="12" x14ac:dyDescent="0.2">
      <c r="A557" s="34"/>
      <c r="B557" s="35">
        <v>322</v>
      </c>
      <c r="C557" s="36" t="s">
        <v>58</v>
      </c>
      <c r="D557" s="37"/>
      <c r="E557" s="38"/>
      <c r="F557" s="39">
        <f t="shared" si="178"/>
        <v>0</v>
      </c>
      <c r="G557" s="87"/>
      <c r="H557" s="88"/>
      <c r="I557" s="40">
        <f t="shared" si="179"/>
        <v>0</v>
      </c>
    </row>
    <row r="558" spans="1:9" x14ac:dyDescent="0.25">
      <c r="A558" s="34"/>
      <c r="B558" s="35">
        <v>323</v>
      </c>
      <c r="C558" s="36" t="s">
        <v>59</v>
      </c>
      <c r="D558" s="37"/>
      <c r="E558" s="38"/>
      <c r="F558" s="39">
        <f t="shared" si="178"/>
        <v>0</v>
      </c>
      <c r="G558" s="87"/>
      <c r="H558" s="88"/>
      <c r="I558" s="40">
        <f t="shared" si="179"/>
        <v>0</v>
      </c>
    </row>
    <row r="559" spans="1:9" ht="24.75" x14ac:dyDescent="0.25">
      <c r="A559" s="34"/>
      <c r="B559" s="35">
        <v>324</v>
      </c>
      <c r="C559" s="36" t="s">
        <v>60</v>
      </c>
      <c r="D559" s="37"/>
      <c r="E559" s="38"/>
      <c r="F559" s="39">
        <f t="shared" si="178"/>
        <v>0</v>
      </c>
      <c r="G559" s="87"/>
      <c r="H559" s="88"/>
      <c r="I559" s="40">
        <f t="shared" si="179"/>
        <v>0</v>
      </c>
    </row>
    <row r="560" spans="1:9" s="42" customFormat="1" ht="12" x14ac:dyDescent="0.2">
      <c r="A560" s="34"/>
      <c r="B560" s="35">
        <v>329</v>
      </c>
      <c r="C560" s="36" t="s">
        <v>61</v>
      </c>
      <c r="D560" s="37"/>
      <c r="E560" s="38"/>
      <c r="F560" s="39">
        <f t="shared" si="178"/>
        <v>0</v>
      </c>
      <c r="G560" s="87"/>
      <c r="H560" s="88"/>
      <c r="I560" s="40">
        <f t="shared" si="179"/>
        <v>0</v>
      </c>
    </row>
    <row r="561" spans="1:9" x14ac:dyDescent="0.25">
      <c r="A561" s="34"/>
      <c r="B561" s="35">
        <v>343</v>
      </c>
      <c r="C561" s="36" t="s">
        <v>62</v>
      </c>
      <c r="D561" s="37"/>
      <c r="E561" s="38"/>
      <c r="F561" s="39">
        <f t="shared" si="178"/>
        <v>0</v>
      </c>
      <c r="G561" s="87"/>
      <c r="H561" s="88"/>
      <c r="I561" s="40">
        <f t="shared" si="179"/>
        <v>0</v>
      </c>
    </row>
    <row r="562" spans="1:9" x14ac:dyDescent="0.25">
      <c r="A562" s="34"/>
      <c r="B562" s="35">
        <v>422</v>
      </c>
      <c r="C562" s="36" t="s">
        <v>81</v>
      </c>
      <c r="D562" s="37"/>
      <c r="E562" s="38"/>
      <c r="F562" s="39">
        <f t="shared" si="178"/>
        <v>0</v>
      </c>
      <c r="G562" s="87"/>
      <c r="H562" s="88"/>
      <c r="I562" s="40">
        <f t="shared" si="179"/>
        <v>0</v>
      </c>
    </row>
    <row r="563" spans="1:9" ht="24.75" x14ac:dyDescent="0.25">
      <c r="A563" s="153" t="s">
        <v>17</v>
      </c>
      <c r="B563" s="154"/>
      <c r="C563" s="29" t="s">
        <v>35</v>
      </c>
      <c r="D563" s="30">
        <f>SUM(D564:D573)</f>
        <v>0</v>
      </c>
      <c r="E563" s="30">
        <f t="shared" ref="E563:I563" si="180">SUM(E564:E573)</f>
        <v>0</v>
      </c>
      <c r="F563" s="31">
        <f t="shared" si="180"/>
        <v>0</v>
      </c>
      <c r="G563" s="85">
        <f t="shared" si="180"/>
        <v>0</v>
      </c>
      <c r="H563" s="86">
        <f t="shared" si="180"/>
        <v>0</v>
      </c>
      <c r="I563" s="32">
        <f t="shared" si="180"/>
        <v>0</v>
      </c>
    </row>
    <row r="564" spans="1:9" x14ac:dyDescent="0.25">
      <c r="A564" s="34"/>
      <c r="B564" s="35">
        <v>311</v>
      </c>
      <c r="C564" s="36" t="s">
        <v>54</v>
      </c>
      <c r="D564" s="37"/>
      <c r="E564" s="38"/>
      <c r="F564" s="39">
        <f t="shared" ref="F564:F573" si="181">SUM(D564:E564)</f>
        <v>0</v>
      </c>
      <c r="G564" s="87"/>
      <c r="H564" s="88"/>
      <c r="I564" s="40">
        <f t="shared" ref="I564:I573" si="182">SUM(F564:H564)</f>
        <v>0</v>
      </c>
    </row>
    <row r="565" spans="1:9" x14ac:dyDescent="0.25">
      <c r="A565" s="34"/>
      <c r="B565" s="35">
        <v>312</v>
      </c>
      <c r="C565" s="36" t="s">
        <v>55</v>
      </c>
      <c r="D565" s="37"/>
      <c r="E565" s="38"/>
      <c r="F565" s="39">
        <f t="shared" si="181"/>
        <v>0</v>
      </c>
      <c r="G565" s="87"/>
      <c r="H565" s="88"/>
      <c r="I565" s="40">
        <f t="shared" si="182"/>
        <v>0</v>
      </c>
    </row>
    <row r="566" spans="1:9" x14ac:dyDescent="0.25">
      <c r="A566" s="34"/>
      <c r="B566" s="35">
        <v>313</v>
      </c>
      <c r="C566" s="36" t="s">
        <v>56</v>
      </c>
      <c r="D566" s="37"/>
      <c r="E566" s="38"/>
      <c r="F566" s="39">
        <f t="shared" si="181"/>
        <v>0</v>
      </c>
      <c r="G566" s="87"/>
      <c r="H566" s="88"/>
      <c r="I566" s="40">
        <f t="shared" si="182"/>
        <v>0</v>
      </c>
    </row>
    <row r="567" spans="1:9" x14ac:dyDescent="0.25">
      <c r="A567" s="34"/>
      <c r="B567" s="35">
        <v>321</v>
      </c>
      <c r="C567" s="36" t="s">
        <v>57</v>
      </c>
      <c r="D567" s="37"/>
      <c r="E567" s="38"/>
      <c r="F567" s="39">
        <f t="shared" si="181"/>
        <v>0</v>
      </c>
      <c r="G567" s="87"/>
      <c r="H567" s="88"/>
      <c r="I567" s="40">
        <f t="shared" si="182"/>
        <v>0</v>
      </c>
    </row>
    <row r="568" spans="1:9" x14ac:dyDescent="0.25">
      <c r="A568" s="34"/>
      <c r="B568" s="35">
        <v>322</v>
      </c>
      <c r="C568" s="36" t="s">
        <v>58</v>
      </c>
      <c r="D568" s="37"/>
      <c r="E568" s="38"/>
      <c r="F568" s="39">
        <f t="shared" si="181"/>
        <v>0</v>
      </c>
      <c r="G568" s="87"/>
      <c r="H568" s="88"/>
      <c r="I568" s="40">
        <f t="shared" si="182"/>
        <v>0</v>
      </c>
    </row>
    <row r="569" spans="1:9" s="42" customFormat="1" ht="12" x14ac:dyDescent="0.2">
      <c r="A569" s="34"/>
      <c r="B569" s="35">
        <v>323</v>
      </c>
      <c r="C569" s="36" t="s">
        <v>59</v>
      </c>
      <c r="D569" s="37"/>
      <c r="E569" s="38"/>
      <c r="F569" s="39">
        <f t="shared" si="181"/>
        <v>0</v>
      </c>
      <c r="G569" s="87"/>
      <c r="H569" s="88"/>
      <c r="I569" s="40">
        <f t="shared" si="182"/>
        <v>0</v>
      </c>
    </row>
    <row r="570" spans="1:9" ht="24.75" x14ac:dyDescent="0.25">
      <c r="A570" s="34"/>
      <c r="B570" s="35">
        <v>324</v>
      </c>
      <c r="C570" s="36" t="s">
        <v>60</v>
      </c>
      <c r="D570" s="37"/>
      <c r="E570" s="38"/>
      <c r="F570" s="39">
        <f t="shared" si="181"/>
        <v>0</v>
      </c>
      <c r="G570" s="87"/>
      <c r="H570" s="88"/>
      <c r="I570" s="40">
        <f t="shared" si="182"/>
        <v>0</v>
      </c>
    </row>
    <row r="571" spans="1:9" s="42" customFormat="1" ht="12" x14ac:dyDescent="0.2">
      <c r="A571" s="34"/>
      <c r="B571" s="35">
        <v>329</v>
      </c>
      <c r="C571" s="36" t="s">
        <v>61</v>
      </c>
      <c r="D571" s="37"/>
      <c r="E571" s="38"/>
      <c r="F571" s="39">
        <f t="shared" si="181"/>
        <v>0</v>
      </c>
      <c r="G571" s="87"/>
      <c r="H571" s="88"/>
      <c r="I571" s="40">
        <f t="shared" si="182"/>
        <v>0</v>
      </c>
    </row>
    <row r="572" spans="1:9" s="42" customFormat="1" ht="12" x14ac:dyDescent="0.2">
      <c r="A572" s="34"/>
      <c r="B572" s="35">
        <v>343</v>
      </c>
      <c r="C572" s="36" t="s">
        <v>62</v>
      </c>
      <c r="D572" s="37"/>
      <c r="E572" s="38"/>
      <c r="F572" s="39">
        <f t="shared" si="181"/>
        <v>0</v>
      </c>
      <c r="G572" s="87"/>
      <c r="H572" s="88"/>
      <c r="I572" s="40">
        <f t="shared" si="182"/>
        <v>0</v>
      </c>
    </row>
    <row r="573" spans="1:9" x14ac:dyDescent="0.25">
      <c r="A573" s="34"/>
      <c r="B573" s="35">
        <v>422</v>
      </c>
      <c r="C573" s="36" t="s">
        <v>81</v>
      </c>
      <c r="D573" s="37"/>
      <c r="E573" s="38"/>
      <c r="F573" s="39">
        <f t="shared" si="181"/>
        <v>0</v>
      </c>
      <c r="G573" s="87"/>
      <c r="H573" s="88"/>
      <c r="I573" s="40">
        <f t="shared" si="182"/>
        <v>0</v>
      </c>
    </row>
    <row r="574" spans="1:9" x14ac:dyDescent="0.25">
      <c r="A574" s="153" t="s">
        <v>17</v>
      </c>
      <c r="B574" s="154"/>
      <c r="C574" s="29" t="s">
        <v>38</v>
      </c>
      <c r="D574" s="30">
        <f>SUM(D575:D583)</f>
        <v>0</v>
      </c>
      <c r="E574" s="30">
        <f t="shared" ref="E574:I574" si="183">SUM(E575:E583)</f>
        <v>0</v>
      </c>
      <c r="F574" s="31">
        <f t="shared" si="183"/>
        <v>0</v>
      </c>
      <c r="G574" s="85">
        <f t="shared" si="183"/>
        <v>0</v>
      </c>
      <c r="H574" s="86">
        <f t="shared" si="183"/>
        <v>0</v>
      </c>
      <c r="I574" s="32">
        <f t="shared" si="183"/>
        <v>0</v>
      </c>
    </row>
    <row r="575" spans="1:9" x14ac:dyDescent="0.25">
      <c r="A575" s="34"/>
      <c r="B575" s="35">
        <v>311</v>
      </c>
      <c r="C575" s="36" t="s">
        <v>54</v>
      </c>
      <c r="D575" s="37"/>
      <c r="E575" s="38"/>
      <c r="F575" s="39">
        <f t="shared" ref="F575:F583" si="184">SUM(D575:E575)</f>
        <v>0</v>
      </c>
      <c r="G575" s="87"/>
      <c r="H575" s="88"/>
      <c r="I575" s="40">
        <f t="shared" ref="I575:I583" si="185">SUM(F575:H575)</f>
        <v>0</v>
      </c>
    </row>
    <row r="576" spans="1:9" x14ac:dyDescent="0.25">
      <c r="A576" s="34"/>
      <c r="B576" s="35">
        <v>312</v>
      </c>
      <c r="C576" s="36" t="s">
        <v>55</v>
      </c>
      <c r="D576" s="37"/>
      <c r="E576" s="38"/>
      <c r="F576" s="39">
        <f t="shared" si="184"/>
        <v>0</v>
      </c>
      <c r="G576" s="87"/>
      <c r="H576" s="88"/>
      <c r="I576" s="40">
        <f t="shared" si="185"/>
        <v>0</v>
      </c>
    </row>
    <row r="577" spans="1:9" x14ac:dyDescent="0.25">
      <c r="A577" s="34"/>
      <c r="B577" s="35">
        <v>313</v>
      </c>
      <c r="C577" s="36" t="s">
        <v>56</v>
      </c>
      <c r="D577" s="37"/>
      <c r="E577" s="38"/>
      <c r="F577" s="39">
        <f t="shared" si="184"/>
        <v>0</v>
      </c>
      <c r="G577" s="87"/>
      <c r="H577" s="88"/>
      <c r="I577" s="40">
        <f t="shared" si="185"/>
        <v>0</v>
      </c>
    </row>
    <row r="578" spans="1:9" x14ac:dyDescent="0.25">
      <c r="A578" s="34"/>
      <c r="B578" s="35">
        <v>321</v>
      </c>
      <c r="C578" s="36" t="s">
        <v>57</v>
      </c>
      <c r="D578" s="37"/>
      <c r="E578" s="38"/>
      <c r="F578" s="39">
        <f t="shared" si="184"/>
        <v>0</v>
      </c>
      <c r="G578" s="87"/>
      <c r="H578" s="88"/>
      <c r="I578" s="40">
        <f t="shared" si="185"/>
        <v>0</v>
      </c>
    </row>
    <row r="579" spans="1:9" x14ac:dyDescent="0.25">
      <c r="A579" s="34"/>
      <c r="B579" s="35">
        <v>322</v>
      </c>
      <c r="C579" s="36" t="s">
        <v>58</v>
      </c>
      <c r="D579" s="37"/>
      <c r="E579" s="38"/>
      <c r="F579" s="39">
        <f t="shared" si="184"/>
        <v>0</v>
      </c>
      <c r="G579" s="87"/>
      <c r="H579" s="88"/>
      <c r="I579" s="40">
        <f t="shared" si="185"/>
        <v>0</v>
      </c>
    </row>
    <row r="580" spans="1:9" s="42" customFormat="1" ht="12" x14ac:dyDescent="0.2">
      <c r="A580" s="34"/>
      <c r="B580" s="35">
        <v>323</v>
      </c>
      <c r="C580" s="36" t="s">
        <v>59</v>
      </c>
      <c r="D580" s="37"/>
      <c r="E580" s="38"/>
      <c r="F580" s="39">
        <f t="shared" si="184"/>
        <v>0</v>
      </c>
      <c r="G580" s="87"/>
      <c r="H580" s="88"/>
      <c r="I580" s="40">
        <f t="shared" si="185"/>
        <v>0</v>
      </c>
    </row>
    <row r="581" spans="1:9" ht="24.75" x14ac:dyDescent="0.25">
      <c r="A581" s="34"/>
      <c r="B581" s="35">
        <v>324</v>
      </c>
      <c r="C581" s="36" t="s">
        <v>60</v>
      </c>
      <c r="D581" s="37"/>
      <c r="E581" s="38"/>
      <c r="F581" s="39">
        <f t="shared" si="184"/>
        <v>0</v>
      </c>
      <c r="G581" s="87"/>
      <c r="H581" s="88"/>
      <c r="I581" s="40">
        <f t="shared" si="185"/>
        <v>0</v>
      </c>
    </row>
    <row r="582" spans="1:9" s="42" customFormat="1" ht="12" x14ac:dyDescent="0.2">
      <c r="A582" s="34"/>
      <c r="B582" s="35">
        <v>329</v>
      </c>
      <c r="C582" s="36" t="s">
        <v>61</v>
      </c>
      <c r="D582" s="37"/>
      <c r="E582" s="38"/>
      <c r="F582" s="39">
        <f t="shared" si="184"/>
        <v>0</v>
      </c>
      <c r="G582" s="87"/>
      <c r="H582" s="88"/>
      <c r="I582" s="40">
        <f t="shared" si="185"/>
        <v>0</v>
      </c>
    </row>
    <row r="583" spans="1:9" s="42" customFormat="1" ht="12" x14ac:dyDescent="0.2">
      <c r="A583" s="34"/>
      <c r="B583" s="35">
        <v>343</v>
      </c>
      <c r="C583" s="36" t="s">
        <v>62</v>
      </c>
      <c r="D583" s="37"/>
      <c r="E583" s="38"/>
      <c r="F583" s="39">
        <f t="shared" si="184"/>
        <v>0</v>
      </c>
      <c r="G583" s="87"/>
      <c r="H583" s="88"/>
      <c r="I583" s="40">
        <f t="shared" si="185"/>
        <v>0</v>
      </c>
    </row>
    <row r="584" spans="1:9" ht="25.5" customHeight="1" x14ac:dyDescent="0.25">
      <c r="A584" s="162" t="s">
        <v>155</v>
      </c>
      <c r="B584" s="163"/>
      <c r="C584" s="79" t="s">
        <v>156</v>
      </c>
      <c r="D584" s="80">
        <f>SUM(D585,D587,D589,D591,D593)</f>
        <v>0</v>
      </c>
      <c r="E584" s="80">
        <f t="shared" ref="E584:I584" si="186">SUM(E585,E587,E589,E591,E593)</f>
        <v>0</v>
      </c>
      <c r="F584" s="80">
        <f t="shared" si="186"/>
        <v>0</v>
      </c>
      <c r="G584" s="80">
        <f t="shared" si="186"/>
        <v>0</v>
      </c>
      <c r="H584" s="80">
        <f t="shared" si="186"/>
        <v>0</v>
      </c>
      <c r="I584" s="84">
        <f t="shared" si="186"/>
        <v>0</v>
      </c>
    </row>
    <row r="585" spans="1:9" x14ac:dyDescent="0.25">
      <c r="A585" s="160" t="s">
        <v>17</v>
      </c>
      <c r="B585" s="161"/>
      <c r="C585" s="89" t="s">
        <v>102</v>
      </c>
      <c r="D585" s="90">
        <f>SUM(D586:D586)</f>
        <v>0</v>
      </c>
      <c r="E585" s="90">
        <f t="shared" ref="E585:I585" si="187">SUM(E586:E586)</f>
        <v>0</v>
      </c>
      <c r="F585" s="91">
        <f t="shared" si="187"/>
        <v>0</v>
      </c>
      <c r="G585" s="92">
        <f t="shared" si="187"/>
        <v>0</v>
      </c>
      <c r="H585" s="93">
        <f t="shared" si="187"/>
        <v>0</v>
      </c>
      <c r="I585" s="94">
        <f t="shared" si="187"/>
        <v>0</v>
      </c>
    </row>
    <row r="586" spans="1:9" x14ac:dyDescent="0.25">
      <c r="A586" s="34"/>
      <c r="B586" s="35">
        <v>322</v>
      </c>
      <c r="C586" s="36" t="s">
        <v>58</v>
      </c>
      <c r="D586" s="37"/>
      <c r="E586" s="37"/>
      <c r="F586" s="37">
        <f t="shared" ref="F586" si="188">SUM(D586:E586)</f>
        <v>0</v>
      </c>
      <c r="G586" s="37"/>
      <c r="H586" s="37"/>
      <c r="I586" s="40">
        <f t="shared" ref="I586" si="189">SUM(F586:H586)</f>
        <v>0</v>
      </c>
    </row>
    <row r="587" spans="1:9" x14ac:dyDescent="0.25">
      <c r="A587" s="160" t="s">
        <v>17</v>
      </c>
      <c r="B587" s="161"/>
      <c r="C587" s="89" t="s">
        <v>123</v>
      </c>
      <c r="D587" s="90">
        <f>SUM(D588:D588)</f>
        <v>0</v>
      </c>
      <c r="E587" s="90">
        <f t="shared" ref="E587:I587" si="190">SUM(E588:E588)</f>
        <v>0</v>
      </c>
      <c r="F587" s="91">
        <f t="shared" si="190"/>
        <v>0</v>
      </c>
      <c r="G587" s="92">
        <f t="shared" si="190"/>
        <v>0</v>
      </c>
      <c r="H587" s="93">
        <f t="shared" si="190"/>
        <v>0</v>
      </c>
      <c r="I587" s="94">
        <f t="shared" si="190"/>
        <v>0</v>
      </c>
    </row>
    <row r="588" spans="1:9" x14ac:dyDescent="0.25">
      <c r="A588" s="34"/>
      <c r="B588" s="35">
        <v>322</v>
      </c>
      <c r="C588" s="36" t="s">
        <v>58</v>
      </c>
      <c r="D588" s="37"/>
      <c r="E588" s="37"/>
      <c r="F588" s="37">
        <f t="shared" ref="F588" si="191">SUM(D588:E588)</f>
        <v>0</v>
      </c>
      <c r="G588" s="37"/>
      <c r="H588" s="37"/>
      <c r="I588" s="40">
        <f t="shared" ref="I588" si="192">SUM(F588:H588)</f>
        <v>0</v>
      </c>
    </row>
    <row r="589" spans="1:9" ht="24.75" x14ac:dyDescent="0.25">
      <c r="A589" s="153" t="s">
        <v>17</v>
      </c>
      <c r="B589" s="154"/>
      <c r="C589" s="29" t="s">
        <v>154</v>
      </c>
      <c r="D589" s="30">
        <f>SUM(D590)</f>
        <v>0</v>
      </c>
      <c r="E589" s="30">
        <f t="shared" ref="E589:I589" si="193">SUM(E590)</f>
        <v>0</v>
      </c>
      <c r="F589" s="30">
        <f t="shared" si="193"/>
        <v>0</v>
      </c>
      <c r="G589" s="30">
        <f t="shared" si="193"/>
        <v>0</v>
      </c>
      <c r="H589" s="30">
        <f t="shared" si="193"/>
        <v>0</v>
      </c>
      <c r="I589" s="32">
        <f t="shared" si="193"/>
        <v>0</v>
      </c>
    </row>
    <row r="590" spans="1:9" x14ac:dyDescent="0.25">
      <c r="A590" s="34"/>
      <c r="B590" s="35">
        <v>322</v>
      </c>
      <c r="C590" s="36" t="s">
        <v>58</v>
      </c>
      <c r="D590" s="37"/>
      <c r="E590" s="37"/>
      <c r="F590" s="37">
        <f t="shared" ref="F590" si="194">SUM(D590:E590)</f>
        <v>0</v>
      </c>
      <c r="G590" s="37"/>
      <c r="H590" s="37"/>
      <c r="I590" s="40">
        <f t="shared" ref="I590" si="195">SUM(F590:H590)</f>
        <v>0</v>
      </c>
    </row>
    <row r="591" spans="1:9" s="42" customFormat="1" ht="12" x14ac:dyDescent="0.2">
      <c r="A591" s="153" t="s">
        <v>17</v>
      </c>
      <c r="B591" s="154"/>
      <c r="C591" s="29" t="s">
        <v>31</v>
      </c>
      <c r="D591" s="30">
        <f>SUM(D592)</f>
        <v>0</v>
      </c>
      <c r="E591" s="30">
        <f t="shared" ref="E591:I591" si="196">SUM(E592)</f>
        <v>0</v>
      </c>
      <c r="F591" s="30">
        <f t="shared" si="196"/>
        <v>0</v>
      </c>
      <c r="G591" s="30">
        <f t="shared" si="196"/>
        <v>0</v>
      </c>
      <c r="H591" s="30">
        <f t="shared" si="196"/>
        <v>0</v>
      </c>
      <c r="I591" s="32">
        <f t="shared" si="196"/>
        <v>0</v>
      </c>
    </row>
    <row r="592" spans="1:9" x14ac:dyDescent="0.25">
      <c r="A592" s="34"/>
      <c r="B592" s="35">
        <v>322</v>
      </c>
      <c r="C592" s="36" t="s">
        <v>58</v>
      </c>
      <c r="D592" s="37"/>
      <c r="E592" s="37"/>
      <c r="F592" s="37">
        <f t="shared" ref="F592" si="197">SUM(D592:E592)</f>
        <v>0</v>
      </c>
      <c r="G592" s="37"/>
      <c r="H592" s="37"/>
      <c r="I592" s="40">
        <f t="shared" ref="I592" si="198">SUM(F592:H592)</f>
        <v>0</v>
      </c>
    </row>
    <row r="593" spans="1:9" ht="24.75" x14ac:dyDescent="0.25">
      <c r="A593" s="153" t="s">
        <v>17</v>
      </c>
      <c r="B593" s="154"/>
      <c r="C593" s="29" t="s">
        <v>35</v>
      </c>
      <c r="D593" s="30">
        <f>SUM(D594)</f>
        <v>0</v>
      </c>
      <c r="E593" s="30">
        <f t="shared" ref="E593:I593" si="199">SUM(E594)</f>
        <v>0</v>
      </c>
      <c r="F593" s="30">
        <f t="shared" si="199"/>
        <v>0</v>
      </c>
      <c r="G593" s="30">
        <f t="shared" si="199"/>
        <v>0</v>
      </c>
      <c r="H593" s="30">
        <f t="shared" si="199"/>
        <v>0</v>
      </c>
      <c r="I593" s="32">
        <f t="shared" si="199"/>
        <v>0</v>
      </c>
    </row>
    <row r="594" spans="1:9" x14ac:dyDescent="0.25">
      <c r="A594" s="34"/>
      <c r="B594" s="35">
        <v>322</v>
      </c>
      <c r="C594" s="36" t="s">
        <v>58</v>
      </c>
      <c r="D594" s="37"/>
      <c r="E594" s="38"/>
      <c r="F594" s="39">
        <f t="shared" ref="F594" si="200">SUM(D594:E594)</f>
        <v>0</v>
      </c>
      <c r="G594" s="87"/>
      <c r="H594" s="88"/>
      <c r="I594" s="40">
        <f t="shared" ref="I594" si="201">SUM(F594:H594)</f>
        <v>0</v>
      </c>
    </row>
    <row r="595" spans="1:9" ht="25.5" customHeight="1" x14ac:dyDescent="0.25">
      <c r="A595" s="162" t="s">
        <v>157</v>
      </c>
      <c r="B595" s="163"/>
      <c r="C595" s="79" t="s">
        <v>158</v>
      </c>
      <c r="D595" s="80">
        <f>SUM(D596,D606)</f>
        <v>0</v>
      </c>
      <c r="E595" s="80">
        <f t="shared" ref="E595:I595" si="202">SUM(E596,E606)</f>
        <v>0</v>
      </c>
      <c r="F595" s="81">
        <f t="shared" si="202"/>
        <v>0</v>
      </c>
      <c r="G595" s="82">
        <f t="shared" si="202"/>
        <v>0</v>
      </c>
      <c r="H595" s="83">
        <f t="shared" si="202"/>
        <v>0</v>
      </c>
      <c r="I595" s="84">
        <f t="shared" si="202"/>
        <v>0</v>
      </c>
    </row>
    <row r="596" spans="1:9" ht="24.75" x14ac:dyDescent="0.25">
      <c r="A596" s="153" t="s">
        <v>17</v>
      </c>
      <c r="B596" s="154"/>
      <c r="C596" s="29" t="s">
        <v>154</v>
      </c>
      <c r="D596" s="30">
        <f>SUM(D597:D605)</f>
        <v>0</v>
      </c>
      <c r="E596" s="30">
        <f t="shared" ref="E596:I596" si="203">SUM(E597:E605)</f>
        <v>0</v>
      </c>
      <c r="F596" s="31">
        <f t="shared" si="203"/>
        <v>0</v>
      </c>
      <c r="G596" s="85">
        <f t="shared" si="203"/>
        <v>0</v>
      </c>
      <c r="H596" s="86">
        <f t="shared" si="203"/>
        <v>0</v>
      </c>
      <c r="I596" s="32">
        <f t="shared" si="203"/>
        <v>0</v>
      </c>
    </row>
    <row r="597" spans="1:9" x14ac:dyDescent="0.25">
      <c r="A597" s="34"/>
      <c r="B597" s="35">
        <v>311</v>
      </c>
      <c r="C597" s="36" t="s">
        <v>54</v>
      </c>
      <c r="D597" s="37"/>
      <c r="E597" s="38"/>
      <c r="F597" s="39">
        <f t="shared" ref="F597:F605" si="204">SUM(D597:E597)</f>
        <v>0</v>
      </c>
      <c r="G597" s="87"/>
      <c r="H597" s="88"/>
      <c r="I597" s="40">
        <f t="shared" ref="I597:I605" si="205">SUM(F597:H597)</f>
        <v>0</v>
      </c>
    </row>
    <row r="598" spans="1:9" x14ac:dyDescent="0.25">
      <c r="A598" s="34"/>
      <c r="B598" s="35">
        <v>313</v>
      </c>
      <c r="C598" s="36" t="s">
        <v>56</v>
      </c>
      <c r="D598" s="37"/>
      <c r="E598" s="38"/>
      <c r="F598" s="39">
        <f t="shared" si="204"/>
        <v>0</v>
      </c>
      <c r="G598" s="87"/>
      <c r="H598" s="88"/>
      <c r="I598" s="40">
        <f t="shared" si="205"/>
        <v>0</v>
      </c>
    </row>
    <row r="599" spans="1:9" s="42" customFormat="1" ht="12" x14ac:dyDescent="0.2">
      <c r="A599" s="34"/>
      <c r="B599" s="35">
        <v>321</v>
      </c>
      <c r="C599" s="36" t="s">
        <v>57</v>
      </c>
      <c r="D599" s="37"/>
      <c r="E599" s="38"/>
      <c r="F599" s="39">
        <f t="shared" si="204"/>
        <v>0</v>
      </c>
      <c r="G599" s="87"/>
      <c r="H599" s="88"/>
      <c r="I599" s="40">
        <f t="shared" si="205"/>
        <v>0</v>
      </c>
    </row>
    <row r="600" spans="1:9" s="42" customFormat="1" ht="12" x14ac:dyDescent="0.2">
      <c r="A600" s="34"/>
      <c r="B600" s="35">
        <v>322</v>
      </c>
      <c r="C600" s="36" t="s">
        <v>58</v>
      </c>
      <c r="D600" s="37"/>
      <c r="E600" s="38"/>
      <c r="F600" s="39">
        <f t="shared" si="204"/>
        <v>0</v>
      </c>
      <c r="G600" s="87"/>
      <c r="H600" s="88"/>
      <c r="I600" s="40">
        <f t="shared" si="205"/>
        <v>0</v>
      </c>
    </row>
    <row r="601" spans="1:9" x14ac:dyDescent="0.25">
      <c r="A601" s="34"/>
      <c r="B601" s="35">
        <v>323</v>
      </c>
      <c r="C601" s="36" t="s">
        <v>59</v>
      </c>
      <c r="D601" s="37"/>
      <c r="E601" s="38"/>
      <c r="F601" s="39">
        <f t="shared" si="204"/>
        <v>0</v>
      </c>
      <c r="G601" s="87"/>
      <c r="H601" s="88"/>
      <c r="I601" s="40">
        <f t="shared" si="205"/>
        <v>0</v>
      </c>
    </row>
    <row r="602" spans="1:9" ht="24.75" x14ac:dyDescent="0.25">
      <c r="A602" s="34"/>
      <c r="B602" s="35">
        <v>324</v>
      </c>
      <c r="C602" s="36" t="s">
        <v>60</v>
      </c>
      <c r="D602" s="37"/>
      <c r="E602" s="38"/>
      <c r="F602" s="39">
        <f t="shared" si="204"/>
        <v>0</v>
      </c>
      <c r="G602" s="87"/>
      <c r="H602" s="88"/>
      <c r="I602" s="40">
        <f t="shared" si="205"/>
        <v>0</v>
      </c>
    </row>
    <row r="603" spans="1:9" s="42" customFormat="1" ht="12" x14ac:dyDescent="0.2">
      <c r="A603" s="34"/>
      <c r="B603" s="35">
        <v>329</v>
      </c>
      <c r="C603" s="36" t="s">
        <v>61</v>
      </c>
      <c r="D603" s="37"/>
      <c r="E603" s="38"/>
      <c r="F603" s="39">
        <f t="shared" si="204"/>
        <v>0</v>
      </c>
      <c r="G603" s="87"/>
      <c r="H603" s="88"/>
      <c r="I603" s="40">
        <f t="shared" si="205"/>
        <v>0</v>
      </c>
    </row>
    <row r="604" spans="1:9" x14ac:dyDescent="0.25">
      <c r="A604" s="34"/>
      <c r="B604" s="35">
        <v>343</v>
      </c>
      <c r="C604" s="36" t="s">
        <v>62</v>
      </c>
      <c r="D604" s="37"/>
      <c r="E604" s="38"/>
      <c r="F604" s="39">
        <f t="shared" si="204"/>
        <v>0</v>
      </c>
      <c r="G604" s="87"/>
      <c r="H604" s="88"/>
      <c r="I604" s="40">
        <f t="shared" si="205"/>
        <v>0</v>
      </c>
    </row>
    <row r="605" spans="1:9" ht="21" customHeight="1" x14ac:dyDescent="0.25">
      <c r="A605" s="34"/>
      <c r="B605" s="35">
        <v>422</v>
      </c>
      <c r="C605" s="36" t="s">
        <v>81</v>
      </c>
      <c r="D605" s="37"/>
      <c r="E605" s="38"/>
      <c r="F605" s="39">
        <f t="shared" si="204"/>
        <v>0</v>
      </c>
      <c r="G605" s="87"/>
      <c r="H605" s="88"/>
      <c r="I605" s="40">
        <f t="shared" si="205"/>
        <v>0</v>
      </c>
    </row>
    <row r="606" spans="1:9" ht="24.75" x14ac:dyDescent="0.25">
      <c r="A606" s="153" t="s">
        <v>17</v>
      </c>
      <c r="B606" s="154"/>
      <c r="C606" s="29" t="s">
        <v>35</v>
      </c>
      <c r="D606" s="30">
        <f>SUM(D607:D615)</f>
        <v>0</v>
      </c>
      <c r="E606" s="30">
        <f t="shared" ref="E606:I606" si="206">SUM(E607:E615)</f>
        <v>0</v>
      </c>
      <c r="F606" s="31">
        <f t="shared" si="206"/>
        <v>0</v>
      </c>
      <c r="G606" s="85">
        <f t="shared" si="206"/>
        <v>0</v>
      </c>
      <c r="H606" s="86">
        <f t="shared" si="206"/>
        <v>0</v>
      </c>
      <c r="I606" s="32">
        <f t="shared" si="206"/>
        <v>0</v>
      </c>
    </row>
    <row r="607" spans="1:9" x14ac:dyDescent="0.25">
      <c r="A607" s="34"/>
      <c r="B607" s="35">
        <v>311</v>
      </c>
      <c r="C607" s="36" t="s">
        <v>54</v>
      </c>
      <c r="D607" s="37"/>
      <c r="E607" s="38"/>
      <c r="F607" s="39">
        <f t="shared" ref="F607:F615" si="207">SUM(D607:E607)</f>
        <v>0</v>
      </c>
      <c r="G607" s="87"/>
      <c r="H607" s="88"/>
      <c r="I607" s="40">
        <f t="shared" ref="I607:I615" si="208">SUM(F607:H607)</f>
        <v>0</v>
      </c>
    </row>
    <row r="608" spans="1:9" x14ac:dyDescent="0.25">
      <c r="A608" s="34"/>
      <c r="B608" s="35">
        <v>313</v>
      </c>
      <c r="C608" s="36" t="s">
        <v>56</v>
      </c>
      <c r="D608" s="37"/>
      <c r="E608" s="38"/>
      <c r="F608" s="39">
        <f t="shared" si="207"/>
        <v>0</v>
      </c>
      <c r="G608" s="87"/>
      <c r="H608" s="88"/>
      <c r="I608" s="40">
        <f t="shared" si="208"/>
        <v>0</v>
      </c>
    </row>
    <row r="609" spans="1:9" x14ac:dyDescent="0.25">
      <c r="A609" s="34"/>
      <c r="B609" s="35">
        <v>321</v>
      </c>
      <c r="C609" s="36" t="s">
        <v>57</v>
      </c>
      <c r="D609" s="37"/>
      <c r="E609" s="38"/>
      <c r="F609" s="39">
        <f t="shared" si="207"/>
        <v>0</v>
      </c>
      <c r="G609" s="87"/>
      <c r="H609" s="88"/>
      <c r="I609" s="40">
        <f t="shared" si="208"/>
        <v>0</v>
      </c>
    </row>
    <row r="610" spans="1:9" x14ac:dyDescent="0.25">
      <c r="A610" s="34"/>
      <c r="B610" s="35">
        <v>322</v>
      </c>
      <c r="C610" s="36" t="s">
        <v>58</v>
      </c>
      <c r="D610" s="37"/>
      <c r="E610" s="38"/>
      <c r="F610" s="39">
        <f t="shared" si="207"/>
        <v>0</v>
      </c>
      <c r="G610" s="87"/>
      <c r="H610" s="88"/>
      <c r="I610" s="40">
        <f t="shared" si="208"/>
        <v>0</v>
      </c>
    </row>
    <row r="611" spans="1:9" x14ac:dyDescent="0.25">
      <c r="A611" s="34"/>
      <c r="B611" s="35">
        <v>323</v>
      </c>
      <c r="C611" s="36" t="s">
        <v>59</v>
      </c>
      <c r="D611" s="37"/>
      <c r="E611" s="38"/>
      <c r="F611" s="39">
        <f t="shared" si="207"/>
        <v>0</v>
      </c>
      <c r="G611" s="87"/>
      <c r="H611" s="88"/>
      <c r="I611" s="40">
        <f t="shared" si="208"/>
        <v>0</v>
      </c>
    </row>
    <row r="612" spans="1:9" ht="24.75" x14ac:dyDescent="0.25">
      <c r="A612" s="34"/>
      <c r="B612" s="35">
        <v>324</v>
      </c>
      <c r="C612" s="36" t="s">
        <v>60</v>
      </c>
      <c r="D612" s="37"/>
      <c r="E612" s="38"/>
      <c r="F612" s="39">
        <f t="shared" si="207"/>
        <v>0</v>
      </c>
      <c r="G612" s="87"/>
      <c r="H612" s="88"/>
      <c r="I612" s="40">
        <f t="shared" si="208"/>
        <v>0</v>
      </c>
    </row>
    <row r="613" spans="1:9" x14ac:dyDescent="0.25">
      <c r="A613" s="34"/>
      <c r="B613" s="35">
        <v>329</v>
      </c>
      <c r="C613" s="36" t="s">
        <v>61</v>
      </c>
      <c r="D613" s="37"/>
      <c r="E613" s="38"/>
      <c r="F613" s="39">
        <f t="shared" si="207"/>
        <v>0</v>
      </c>
      <c r="G613" s="87"/>
      <c r="H613" s="88"/>
      <c r="I613" s="40">
        <f t="shared" si="208"/>
        <v>0</v>
      </c>
    </row>
    <row r="614" spans="1:9" x14ac:dyDescent="0.25">
      <c r="A614" s="34"/>
      <c r="B614" s="35">
        <v>343</v>
      </c>
      <c r="C614" s="36" t="s">
        <v>62</v>
      </c>
      <c r="D614" s="37"/>
      <c r="E614" s="38"/>
      <c r="F614" s="39">
        <f t="shared" si="207"/>
        <v>0</v>
      </c>
      <c r="G614" s="87"/>
      <c r="H614" s="88"/>
      <c r="I614" s="40">
        <f t="shared" si="208"/>
        <v>0</v>
      </c>
    </row>
    <row r="615" spans="1:9" ht="21" customHeight="1" x14ac:dyDescent="0.25">
      <c r="A615" s="34"/>
      <c r="B615" s="35">
        <v>422</v>
      </c>
      <c r="C615" s="36" t="s">
        <v>81</v>
      </c>
      <c r="D615" s="37"/>
      <c r="E615" s="38"/>
      <c r="F615" s="39">
        <f t="shared" si="207"/>
        <v>0</v>
      </c>
      <c r="G615" s="87"/>
      <c r="H615" s="88"/>
      <c r="I615" s="40">
        <f t="shared" si="208"/>
        <v>0</v>
      </c>
    </row>
    <row r="616" spans="1:9" ht="25.5" customHeight="1" x14ac:dyDescent="0.25">
      <c r="A616" s="162" t="s">
        <v>159</v>
      </c>
      <c r="B616" s="163"/>
      <c r="C616" s="79" t="s">
        <v>160</v>
      </c>
      <c r="D616" s="80">
        <f>SUM(D617,D626)</f>
        <v>0</v>
      </c>
      <c r="E616" s="80">
        <f t="shared" ref="E616:I616" si="209">SUM(E617,E626)</f>
        <v>0</v>
      </c>
      <c r="F616" s="81">
        <f t="shared" si="209"/>
        <v>0</v>
      </c>
      <c r="G616" s="82">
        <f t="shared" si="209"/>
        <v>0</v>
      </c>
      <c r="H616" s="83">
        <f t="shared" si="209"/>
        <v>0</v>
      </c>
      <c r="I616" s="84">
        <f t="shared" si="209"/>
        <v>0</v>
      </c>
    </row>
    <row r="617" spans="1:9" ht="24.75" x14ac:dyDescent="0.25">
      <c r="A617" s="153" t="s">
        <v>17</v>
      </c>
      <c r="B617" s="154"/>
      <c r="C617" s="29" t="s">
        <v>154</v>
      </c>
      <c r="D617" s="30">
        <f>SUM(D618:D625)</f>
        <v>0</v>
      </c>
      <c r="E617" s="30">
        <f t="shared" ref="E617:I617" si="210">SUM(E618:E625)</f>
        <v>0</v>
      </c>
      <c r="F617" s="31">
        <f t="shared" si="210"/>
        <v>0</v>
      </c>
      <c r="G617" s="85">
        <f t="shared" si="210"/>
        <v>0</v>
      </c>
      <c r="H617" s="86">
        <f t="shared" si="210"/>
        <v>0</v>
      </c>
      <c r="I617" s="32">
        <f t="shared" si="210"/>
        <v>0</v>
      </c>
    </row>
    <row r="618" spans="1:9" x14ac:dyDescent="0.25">
      <c r="A618" s="34"/>
      <c r="B618" s="35">
        <v>311</v>
      </c>
      <c r="C618" s="36" t="s">
        <v>54</v>
      </c>
      <c r="D618" s="37"/>
      <c r="E618" s="38"/>
      <c r="F618" s="39">
        <f t="shared" ref="F618:F625" si="211">SUM(D618:E618)</f>
        <v>0</v>
      </c>
      <c r="G618" s="87"/>
      <c r="H618" s="88"/>
      <c r="I618" s="40">
        <f t="shared" ref="I618:I625" si="212">SUM(F618:H618)</f>
        <v>0</v>
      </c>
    </row>
    <row r="619" spans="1:9" x14ac:dyDescent="0.25">
      <c r="A619" s="34"/>
      <c r="B619" s="35">
        <v>313</v>
      </c>
      <c r="C619" s="36" t="s">
        <v>56</v>
      </c>
      <c r="D619" s="37"/>
      <c r="E619" s="38"/>
      <c r="F619" s="39">
        <f t="shared" si="211"/>
        <v>0</v>
      </c>
      <c r="G619" s="87"/>
      <c r="H619" s="88"/>
      <c r="I619" s="40">
        <f t="shared" si="212"/>
        <v>0</v>
      </c>
    </row>
    <row r="620" spans="1:9" s="42" customFormat="1" ht="12" x14ac:dyDescent="0.2">
      <c r="A620" s="34"/>
      <c r="B620" s="35">
        <v>321</v>
      </c>
      <c r="C620" s="36" t="s">
        <v>57</v>
      </c>
      <c r="D620" s="37"/>
      <c r="E620" s="38"/>
      <c r="F620" s="39">
        <f t="shared" si="211"/>
        <v>0</v>
      </c>
      <c r="G620" s="87"/>
      <c r="H620" s="88"/>
      <c r="I620" s="40">
        <f t="shared" si="212"/>
        <v>0</v>
      </c>
    </row>
    <row r="621" spans="1:9" s="42" customFormat="1" ht="12" x14ac:dyDescent="0.2">
      <c r="A621" s="34"/>
      <c r="B621" s="35">
        <v>322</v>
      </c>
      <c r="C621" s="36" t="s">
        <v>58</v>
      </c>
      <c r="D621" s="37"/>
      <c r="E621" s="38"/>
      <c r="F621" s="39">
        <f t="shared" si="211"/>
        <v>0</v>
      </c>
      <c r="G621" s="87"/>
      <c r="H621" s="88"/>
      <c r="I621" s="40">
        <f t="shared" si="212"/>
        <v>0</v>
      </c>
    </row>
    <row r="622" spans="1:9" x14ac:dyDescent="0.25">
      <c r="A622" s="34"/>
      <c r="B622" s="35">
        <v>323</v>
      </c>
      <c r="C622" s="36" t="s">
        <v>59</v>
      </c>
      <c r="D622" s="37"/>
      <c r="E622" s="38"/>
      <c r="F622" s="39">
        <f t="shared" si="211"/>
        <v>0</v>
      </c>
      <c r="G622" s="87"/>
      <c r="H622" s="88"/>
      <c r="I622" s="40">
        <f t="shared" si="212"/>
        <v>0</v>
      </c>
    </row>
    <row r="623" spans="1:9" ht="24.75" x14ac:dyDescent="0.25">
      <c r="A623" s="34"/>
      <c r="B623" s="35">
        <v>324</v>
      </c>
      <c r="C623" s="36" t="s">
        <v>60</v>
      </c>
      <c r="D623" s="37"/>
      <c r="E623" s="38"/>
      <c r="F623" s="39">
        <f t="shared" si="211"/>
        <v>0</v>
      </c>
      <c r="G623" s="87"/>
      <c r="H623" s="88"/>
      <c r="I623" s="40">
        <f t="shared" si="212"/>
        <v>0</v>
      </c>
    </row>
    <row r="624" spans="1:9" s="42" customFormat="1" ht="12" x14ac:dyDescent="0.2">
      <c r="A624" s="34"/>
      <c r="B624" s="35">
        <v>329</v>
      </c>
      <c r="C624" s="36" t="s">
        <v>61</v>
      </c>
      <c r="D624" s="37"/>
      <c r="E624" s="38"/>
      <c r="F624" s="39">
        <f t="shared" si="211"/>
        <v>0</v>
      </c>
      <c r="G624" s="87"/>
      <c r="H624" s="88"/>
      <c r="I624" s="40">
        <f t="shared" si="212"/>
        <v>0</v>
      </c>
    </row>
    <row r="625" spans="1:9" x14ac:dyDescent="0.25">
      <c r="A625" s="34"/>
      <c r="B625" s="35">
        <v>343</v>
      </c>
      <c r="C625" s="36" t="s">
        <v>62</v>
      </c>
      <c r="D625" s="37"/>
      <c r="E625" s="38"/>
      <c r="F625" s="39">
        <f t="shared" si="211"/>
        <v>0</v>
      </c>
      <c r="G625" s="87"/>
      <c r="H625" s="88"/>
      <c r="I625" s="40">
        <f t="shared" si="212"/>
        <v>0</v>
      </c>
    </row>
    <row r="626" spans="1:9" ht="24.75" x14ac:dyDescent="0.25">
      <c r="A626" s="153" t="s">
        <v>17</v>
      </c>
      <c r="B626" s="154"/>
      <c r="C626" s="29" t="s">
        <v>35</v>
      </c>
      <c r="D626" s="30">
        <f>SUM(D627:D635)</f>
        <v>0</v>
      </c>
      <c r="E626" s="30">
        <f t="shared" ref="E626:I626" si="213">SUM(E627:E635)</f>
        <v>0</v>
      </c>
      <c r="F626" s="31">
        <f t="shared" si="213"/>
        <v>0</v>
      </c>
      <c r="G626" s="85">
        <f t="shared" si="213"/>
        <v>0</v>
      </c>
      <c r="H626" s="86">
        <f t="shared" si="213"/>
        <v>0</v>
      </c>
      <c r="I626" s="32">
        <f t="shared" si="213"/>
        <v>0</v>
      </c>
    </row>
    <row r="627" spans="1:9" x14ac:dyDescent="0.25">
      <c r="A627" s="34"/>
      <c r="B627" s="35">
        <v>311</v>
      </c>
      <c r="C627" s="36" t="s">
        <v>54</v>
      </c>
      <c r="D627" s="37"/>
      <c r="E627" s="38"/>
      <c r="F627" s="39">
        <f t="shared" ref="F627:F635" si="214">SUM(D627:E627)</f>
        <v>0</v>
      </c>
      <c r="G627" s="87"/>
      <c r="H627" s="88"/>
      <c r="I627" s="40">
        <f t="shared" ref="I627:I635" si="215">SUM(F627:H627)</f>
        <v>0</v>
      </c>
    </row>
    <row r="628" spans="1:9" x14ac:dyDescent="0.25">
      <c r="A628" s="34"/>
      <c r="B628" s="35">
        <v>313</v>
      </c>
      <c r="C628" s="36" t="s">
        <v>56</v>
      </c>
      <c r="D628" s="37"/>
      <c r="E628" s="38"/>
      <c r="F628" s="39">
        <f t="shared" si="214"/>
        <v>0</v>
      </c>
      <c r="G628" s="87"/>
      <c r="H628" s="88"/>
      <c r="I628" s="40">
        <f t="shared" si="215"/>
        <v>0</v>
      </c>
    </row>
    <row r="629" spans="1:9" x14ac:dyDescent="0.25">
      <c r="A629" s="34"/>
      <c r="B629" s="35">
        <v>321</v>
      </c>
      <c r="C629" s="36" t="s">
        <v>57</v>
      </c>
      <c r="D629" s="37"/>
      <c r="E629" s="38"/>
      <c r="F629" s="39">
        <f t="shared" si="214"/>
        <v>0</v>
      </c>
      <c r="G629" s="87"/>
      <c r="H629" s="88"/>
      <c r="I629" s="40">
        <f t="shared" si="215"/>
        <v>0</v>
      </c>
    </row>
    <row r="630" spans="1:9" x14ac:dyDescent="0.25">
      <c r="A630" s="34"/>
      <c r="B630" s="35">
        <v>322</v>
      </c>
      <c r="C630" s="36" t="s">
        <v>58</v>
      </c>
      <c r="D630" s="37"/>
      <c r="E630" s="38"/>
      <c r="F630" s="39">
        <f t="shared" si="214"/>
        <v>0</v>
      </c>
      <c r="G630" s="87"/>
      <c r="H630" s="88"/>
      <c r="I630" s="40">
        <f t="shared" si="215"/>
        <v>0</v>
      </c>
    </row>
    <row r="631" spans="1:9" x14ac:dyDescent="0.25">
      <c r="A631" s="34"/>
      <c r="B631" s="35">
        <v>323</v>
      </c>
      <c r="C631" s="36" t="s">
        <v>59</v>
      </c>
      <c r="D631" s="37"/>
      <c r="E631" s="38"/>
      <c r="F631" s="39">
        <f t="shared" si="214"/>
        <v>0</v>
      </c>
      <c r="G631" s="87"/>
      <c r="H631" s="88"/>
      <c r="I631" s="40">
        <f t="shared" si="215"/>
        <v>0</v>
      </c>
    </row>
    <row r="632" spans="1:9" ht="24.75" x14ac:dyDescent="0.25">
      <c r="A632" s="34"/>
      <c r="B632" s="35">
        <v>324</v>
      </c>
      <c r="C632" s="36" t="s">
        <v>60</v>
      </c>
      <c r="D632" s="37"/>
      <c r="E632" s="38"/>
      <c r="F632" s="39">
        <f t="shared" si="214"/>
        <v>0</v>
      </c>
      <c r="G632" s="87"/>
      <c r="H632" s="88"/>
      <c r="I632" s="40">
        <f t="shared" si="215"/>
        <v>0</v>
      </c>
    </row>
    <row r="633" spans="1:9" x14ac:dyDescent="0.25">
      <c r="A633" s="34"/>
      <c r="B633" s="35">
        <v>329</v>
      </c>
      <c r="C633" s="36" t="s">
        <v>61</v>
      </c>
      <c r="D633" s="37"/>
      <c r="E633" s="38"/>
      <c r="F633" s="39">
        <f t="shared" si="214"/>
        <v>0</v>
      </c>
      <c r="G633" s="87"/>
      <c r="H633" s="88"/>
      <c r="I633" s="40">
        <f t="shared" si="215"/>
        <v>0</v>
      </c>
    </row>
    <row r="634" spans="1:9" x14ac:dyDescent="0.25">
      <c r="A634" s="34"/>
      <c r="B634" s="35">
        <v>343</v>
      </c>
      <c r="C634" s="36" t="s">
        <v>62</v>
      </c>
      <c r="D634" s="37"/>
      <c r="E634" s="38"/>
      <c r="F634" s="39">
        <f t="shared" si="214"/>
        <v>0</v>
      </c>
      <c r="G634" s="87"/>
      <c r="H634" s="88"/>
      <c r="I634" s="40">
        <f t="shared" si="215"/>
        <v>0</v>
      </c>
    </row>
    <row r="635" spans="1:9" ht="21" customHeight="1" x14ac:dyDescent="0.25">
      <c r="A635" s="34"/>
      <c r="B635" s="35">
        <v>422</v>
      </c>
      <c r="C635" s="36" t="s">
        <v>81</v>
      </c>
      <c r="D635" s="37"/>
      <c r="E635" s="38"/>
      <c r="F635" s="39">
        <f t="shared" si="214"/>
        <v>0</v>
      </c>
      <c r="G635" s="87"/>
      <c r="H635" s="88"/>
      <c r="I635" s="40">
        <f t="shared" si="215"/>
        <v>0</v>
      </c>
    </row>
    <row r="636" spans="1:9" ht="25.5" customHeight="1" x14ac:dyDescent="0.25">
      <c r="A636" s="162" t="s">
        <v>161</v>
      </c>
      <c r="B636" s="163"/>
      <c r="C636" s="79" t="s">
        <v>162</v>
      </c>
      <c r="D636" s="80">
        <f>SUM(D637,D646)</f>
        <v>0</v>
      </c>
      <c r="E636" s="80">
        <f t="shared" ref="E636:I636" si="216">SUM(E637,E646)</f>
        <v>0</v>
      </c>
      <c r="F636" s="81">
        <f t="shared" si="216"/>
        <v>0</v>
      </c>
      <c r="G636" s="82">
        <f t="shared" si="216"/>
        <v>0</v>
      </c>
      <c r="H636" s="83">
        <f t="shared" si="216"/>
        <v>0</v>
      </c>
      <c r="I636" s="84">
        <f t="shared" si="216"/>
        <v>0</v>
      </c>
    </row>
    <row r="637" spans="1:9" ht="24.75" x14ac:dyDescent="0.25">
      <c r="A637" s="153" t="s">
        <v>17</v>
      </c>
      <c r="B637" s="154"/>
      <c r="C637" s="29" t="s">
        <v>154</v>
      </c>
      <c r="D637" s="30">
        <f>SUM(D638:D645)</f>
        <v>0</v>
      </c>
      <c r="E637" s="30">
        <f t="shared" ref="E637:I637" si="217">SUM(E638:E645)</f>
        <v>0</v>
      </c>
      <c r="F637" s="31">
        <f t="shared" si="217"/>
        <v>0</v>
      </c>
      <c r="G637" s="85">
        <f t="shared" si="217"/>
        <v>0</v>
      </c>
      <c r="H637" s="86">
        <f t="shared" si="217"/>
        <v>0</v>
      </c>
      <c r="I637" s="32">
        <f t="shared" si="217"/>
        <v>0</v>
      </c>
    </row>
    <row r="638" spans="1:9" x14ac:dyDescent="0.25">
      <c r="A638" s="34"/>
      <c r="B638" s="35">
        <v>311</v>
      </c>
      <c r="C638" s="36" t="s">
        <v>54</v>
      </c>
      <c r="D638" s="37"/>
      <c r="E638" s="38"/>
      <c r="F638" s="39">
        <f t="shared" ref="F638:F645" si="218">SUM(D638:E638)</f>
        <v>0</v>
      </c>
      <c r="G638" s="87"/>
      <c r="H638" s="88"/>
      <c r="I638" s="40">
        <f t="shared" ref="I638:I645" si="219">SUM(F638:H638)</f>
        <v>0</v>
      </c>
    </row>
    <row r="639" spans="1:9" x14ac:dyDescent="0.25">
      <c r="A639" s="34"/>
      <c r="B639" s="35">
        <v>313</v>
      </c>
      <c r="C639" s="36" t="s">
        <v>56</v>
      </c>
      <c r="D639" s="37"/>
      <c r="E639" s="38"/>
      <c r="F639" s="39">
        <f t="shared" si="218"/>
        <v>0</v>
      </c>
      <c r="G639" s="87"/>
      <c r="H639" s="88"/>
      <c r="I639" s="40">
        <f t="shared" si="219"/>
        <v>0</v>
      </c>
    </row>
    <row r="640" spans="1:9" s="42" customFormat="1" ht="12" x14ac:dyDescent="0.2">
      <c r="A640" s="34"/>
      <c r="B640" s="35">
        <v>321</v>
      </c>
      <c r="C640" s="36" t="s">
        <v>57</v>
      </c>
      <c r="D640" s="37"/>
      <c r="E640" s="38"/>
      <c r="F640" s="39">
        <f t="shared" si="218"/>
        <v>0</v>
      </c>
      <c r="G640" s="87"/>
      <c r="H640" s="88"/>
      <c r="I640" s="40">
        <f t="shared" si="219"/>
        <v>0</v>
      </c>
    </row>
    <row r="641" spans="1:9" s="42" customFormat="1" ht="12" x14ac:dyDescent="0.2">
      <c r="A641" s="34"/>
      <c r="B641" s="35">
        <v>322</v>
      </c>
      <c r="C641" s="36" t="s">
        <v>58</v>
      </c>
      <c r="D641" s="37"/>
      <c r="E641" s="38"/>
      <c r="F641" s="39">
        <f t="shared" si="218"/>
        <v>0</v>
      </c>
      <c r="G641" s="87"/>
      <c r="H641" s="88"/>
      <c r="I641" s="40">
        <f t="shared" si="219"/>
        <v>0</v>
      </c>
    </row>
    <row r="642" spans="1:9" x14ac:dyDescent="0.25">
      <c r="A642" s="34"/>
      <c r="B642" s="35">
        <v>323</v>
      </c>
      <c r="C642" s="36" t="s">
        <v>59</v>
      </c>
      <c r="D642" s="37"/>
      <c r="E642" s="38"/>
      <c r="F642" s="39">
        <f t="shared" si="218"/>
        <v>0</v>
      </c>
      <c r="G642" s="87"/>
      <c r="H642" s="88"/>
      <c r="I642" s="40">
        <f t="shared" si="219"/>
        <v>0</v>
      </c>
    </row>
    <row r="643" spans="1:9" ht="24.75" x14ac:dyDescent="0.25">
      <c r="A643" s="34"/>
      <c r="B643" s="35">
        <v>324</v>
      </c>
      <c r="C643" s="36" t="s">
        <v>60</v>
      </c>
      <c r="D643" s="37"/>
      <c r="E643" s="38"/>
      <c r="F643" s="39">
        <f t="shared" si="218"/>
        <v>0</v>
      </c>
      <c r="G643" s="87"/>
      <c r="H643" s="88"/>
      <c r="I643" s="40">
        <f t="shared" si="219"/>
        <v>0</v>
      </c>
    </row>
    <row r="644" spans="1:9" s="42" customFormat="1" ht="12" x14ac:dyDescent="0.2">
      <c r="A644" s="34"/>
      <c r="B644" s="35">
        <v>329</v>
      </c>
      <c r="C644" s="36" t="s">
        <v>61</v>
      </c>
      <c r="D644" s="37"/>
      <c r="E644" s="38"/>
      <c r="F644" s="39">
        <f t="shared" si="218"/>
        <v>0</v>
      </c>
      <c r="G644" s="87"/>
      <c r="H644" s="88"/>
      <c r="I644" s="40">
        <f t="shared" si="219"/>
        <v>0</v>
      </c>
    </row>
    <row r="645" spans="1:9" x14ac:dyDescent="0.25">
      <c r="A645" s="34"/>
      <c r="B645" s="35">
        <v>343</v>
      </c>
      <c r="C645" s="36" t="s">
        <v>62</v>
      </c>
      <c r="D645" s="37"/>
      <c r="E645" s="38"/>
      <c r="F645" s="39">
        <f t="shared" si="218"/>
        <v>0</v>
      </c>
      <c r="G645" s="87"/>
      <c r="H645" s="88"/>
      <c r="I645" s="40">
        <f t="shared" si="219"/>
        <v>0</v>
      </c>
    </row>
    <row r="646" spans="1:9" ht="24.75" x14ac:dyDescent="0.25">
      <c r="A646" s="153" t="s">
        <v>17</v>
      </c>
      <c r="B646" s="154"/>
      <c r="C646" s="29" t="s">
        <v>35</v>
      </c>
      <c r="D646" s="30">
        <f>SUM(D647:D655)</f>
        <v>0</v>
      </c>
      <c r="E646" s="30">
        <f t="shared" ref="E646:I646" si="220">SUM(E647:E655)</f>
        <v>0</v>
      </c>
      <c r="F646" s="31">
        <f t="shared" si="220"/>
        <v>0</v>
      </c>
      <c r="G646" s="85">
        <f t="shared" si="220"/>
        <v>0</v>
      </c>
      <c r="H646" s="86">
        <f t="shared" si="220"/>
        <v>0</v>
      </c>
      <c r="I646" s="32">
        <f t="shared" si="220"/>
        <v>0</v>
      </c>
    </row>
    <row r="647" spans="1:9" x14ac:dyDescent="0.25">
      <c r="A647" s="34"/>
      <c r="B647" s="35">
        <v>311</v>
      </c>
      <c r="C647" s="36" t="s">
        <v>54</v>
      </c>
      <c r="D647" s="37"/>
      <c r="E647" s="38"/>
      <c r="F647" s="39">
        <f t="shared" ref="F647:F655" si="221">SUM(D647:E647)</f>
        <v>0</v>
      </c>
      <c r="G647" s="87"/>
      <c r="H647" s="88"/>
      <c r="I647" s="40">
        <f t="shared" ref="I647:I655" si="222">SUM(F647:H647)</f>
        <v>0</v>
      </c>
    </row>
    <row r="648" spans="1:9" x14ac:dyDescent="0.25">
      <c r="A648" s="34"/>
      <c r="B648" s="35">
        <v>313</v>
      </c>
      <c r="C648" s="36" t="s">
        <v>56</v>
      </c>
      <c r="D648" s="37"/>
      <c r="E648" s="38"/>
      <c r="F648" s="39">
        <f t="shared" si="221"/>
        <v>0</v>
      </c>
      <c r="G648" s="87"/>
      <c r="H648" s="88"/>
      <c r="I648" s="40">
        <f t="shared" si="222"/>
        <v>0</v>
      </c>
    </row>
    <row r="649" spans="1:9" x14ac:dyDescent="0.25">
      <c r="A649" s="34"/>
      <c r="B649" s="35">
        <v>321</v>
      </c>
      <c r="C649" s="36" t="s">
        <v>57</v>
      </c>
      <c r="D649" s="37"/>
      <c r="E649" s="38"/>
      <c r="F649" s="39">
        <f t="shared" si="221"/>
        <v>0</v>
      </c>
      <c r="G649" s="87"/>
      <c r="H649" s="88"/>
      <c r="I649" s="40">
        <f t="shared" si="222"/>
        <v>0</v>
      </c>
    </row>
    <row r="650" spans="1:9" x14ac:dyDescent="0.25">
      <c r="A650" s="34"/>
      <c r="B650" s="35">
        <v>322</v>
      </c>
      <c r="C650" s="36" t="s">
        <v>58</v>
      </c>
      <c r="D650" s="37"/>
      <c r="E650" s="38"/>
      <c r="F650" s="39">
        <f t="shared" si="221"/>
        <v>0</v>
      </c>
      <c r="G650" s="87"/>
      <c r="H650" s="88"/>
      <c r="I650" s="40">
        <f t="shared" si="222"/>
        <v>0</v>
      </c>
    </row>
    <row r="651" spans="1:9" x14ac:dyDescent="0.25">
      <c r="A651" s="34"/>
      <c r="B651" s="35">
        <v>323</v>
      </c>
      <c r="C651" s="36" t="s">
        <v>59</v>
      </c>
      <c r="D651" s="37"/>
      <c r="E651" s="38"/>
      <c r="F651" s="39">
        <f t="shared" si="221"/>
        <v>0</v>
      </c>
      <c r="G651" s="87"/>
      <c r="H651" s="88"/>
      <c r="I651" s="40">
        <f t="shared" si="222"/>
        <v>0</v>
      </c>
    </row>
    <row r="652" spans="1:9" ht="24.75" x14ac:dyDescent="0.25">
      <c r="A652" s="34"/>
      <c r="B652" s="35">
        <v>324</v>
      </c>
      <c r="C652" s="36" t="s">
        <v>60</v>
      </c>
      <c r="D652" s="37"/>
      <c r="E652" s="38"/>
      <c r="F652" s="39">
        <f t="shared" si="221"/>
        <v>0</v>
      </c>
      <c r="G652" s="87"/>
      <c r="H652" s="88"/>
      <c r="I652" s="40">
        <f t="shared" si="222"/>
        <v>0</v>
      </c>
    </row>
    <row r="653" spans="1:9" x14ac:dyDescent="0.25">
      <c r="A653" s="34"/>
      <c r="B653" s="35">
        <v>329</v>
      </c>
      <c r="C653" s="36" t="s">
        <v>61</v>
      </c>
      <c r="D653" s="37"/>
      <c r="E653" s="38"/>
      <c r="F653" s="39">
        <f t="shared" si="221"/>
        <v>0</v>
      </c>
      <c r="G653" s="87"/>
      <c r="H653" s="88"/>
      <c r="I653" s="40">
        <f t="shared" si="222"/>
        <v>0</v>
      </c>
    </row>
    <row r="654" spans="1:9" x14ac:dyDescent="0.25">
      <c r="A654" s="34"/>
      <c r="B654" s="35">
        <v>343</v>
      </c>
      <c r="C654" s="36" t="s">
        <v>62</v>
      </c>
      <c r="D654" s="37"/>
      <c r="E654" s="38"/>
      <c r="F654" s="39">
        <f t="shared" si="221"/>
        <v>0</v>
      </c>
      <c r="G654" s="87"/>
      <c r="H654" s="88"/>
      <c r="I654" s="40">
        <f t="shared" si="222"/>
        <v>0</v>
      </c>
    </row>
    <row r="655" spans="1:9" ht="21" customHeight="1" x14ac:dyDescent="0.25">
      <c r="A655" s="34"/>
      <c r="B655" s="35">
        <v>422</v>
      </c>
      <c r="C655" s="36" t="s">
        <v>81</v>
      </c>
      <c r="D655" s="37"/>
      <c r="E655" s="38"/>
      <c r="F655" s="39">
        <f t="shared" si="221"/>
        <v>0</v>
      </c>
      <c r="G655" s="87"/>
      <c r="H655" s="88"/>
      <c r="I655" s="40">
        <f t="shared" si="222"/>
        <v>0</v>
      </c>
    </row>
    <row r="656" spans="1:9" ht="25.5" customHeight="1" x14ac:dyDescent="0.25">
      <c r="A656" s="162" t="s">
        <v>163</v>
      </c>
      <c r="B656" s="163"/>
      <c r="C656" s="79" t="s">
        <v>164</v>
      </c>
      <c r="D656" s="80">
        <f>SUM(D657,D668)</f>
        <v>0</v>
      </c>
      <c r="E656" s="80">
        <f t="shared" ref="E656:I656" si="223">SUM(E657,E668)</f>
        <v>0</v>
      </c>
      <c r="F656" s="81">
        <f t="shared" si="223"/>
        <v>0</v>
      </c>
      <c r="G656" s="82">
        <f t="shared" si="223"/>
        <v>0</v>
      </c>
      <c r="H656" s="83">
        <f t="shared" si="223"/>
        <v>0</v>
      </c>
      <c r="I656" s="84">
        <f t="shared" si="223"/>
        <v>0</v>
      </c>
    </row>
    <row r="657" spans="1:9" ht="24.75" x14ac:dyDescent="0.25">
      <c r="A657" s="153" t="s">
        <v>17</v>
      </c>
      <c r="B657" s="154"/>
      <c r="C657" s="29" t="s">
        <v>154</v>
      </c>
      <c r="D657" s="30">
        <f>SUM(D658:D667)</f>
        <v>0</v>
      </c>
      <c r="E657" s="30">
        <f t="shared" ref="E657:I657" si="224">SUM(E658:E667)</f>
        <v>0</v>
      </c>
      <c r="F657" s="31">
        <f t="shared" si="224"/>
        <v>0</v>
      </c>
      <c r="G657" s="85">
        <f t="shared" si="224"/>
        <v>0</v>
      </c>
      <c r="H657" s="86">
        <f t="shared" si="224"/>
        <v>0</v>
      </c>
      <c r="I657" s="32">
        <f t="shared" si="224"/>
        <v>0</v>
      </c>
    </row>
    <row r="658" spans="1:9" x14ac:dyDescent="0.25">
      <c r="A658" s="34"/>
      <c r="B658" s="35">
        <v>311</v>
      </c>
      <c r="C658" s="36" t="s">
        <v>54</v>
      </c>
      <c r="D658" s="37"/>
      <c r="E658" s="38"/>
      <c r="F658" s="39">
        <f t="shared" ref="F658:F667" si="225">SUM(D658:E658)</f>
        <v>0</v>
      </c>
      <c r="G658" s="87"/>
      <c r="H658" s="88"/>
      <c r="I658" s="40">
        <f t="shared" ref="I658:I667" si="226">SUM(F658:H658)</f>
        <v>0</v>
      </c>
    </row>
    <row r="659" spans="1:9" x14ac:dyDescent="0.25">
      <c r="A659" s="34"/>
      <c r="B659" s="35">
        <v>313</v>
      </c>
      <c r="C659" s="36" t="s">
        <v>56</v>
      </c>
      <c r="D659" s="37"/>
      <c r="E659" s="38"/>
      <c r="F659" s="39">
        <f t="shared" si="225"/>
        <v>0</v>
      </c>
      <c r="G659" s="87"/>
      <c r="H659" s="88"/>
      <c r="I659" s="40">
        <f t="shared" si="226"/>
        <v>0</v>
      </c>
    </row>
    <row r="660" spans="1:9" s="42" customFormat="1" ht="12" x14ac:dyDescent="0.2">
      <c r="A660" s="34"/>
      <c r="B660" s="35">
        <v>321</v>
      </c>
      <c r="C660" s="36" t="s">
        <v>57</v>
      </c>
      <c r="D660" s="37"/>
      <c r="E660" s="38"/>
      <c r="F660" s="39">
        <f t="shared" si="225"/>
        <v>0</v>
      </c>
      <c r="G660" s="87"/>
      <c r="H660" s="88"/>
      <c r="I660" s="40">
        <f t="shared" si="226"/>
        <v>0</v>
      </c>
    </row>
    <row r="661" spans="1:9" s="42" customFormat="1" ht="12" x14ac:dyDescent="0.2">
      <c r="A661" s="34"/>
      <c r="B661" s="35">
        <v>322</v>
      </c>
      <c r="C661" s="36" t="s">
        <v>58</v>
      </c>
      <c r="D661" s="37"/>
      <c r="E661" s="38"/>
      <c r="F661" s="39">
        <f t="shared" si="225"/>
        <v>0</v>
      </c>
      <c r="G661" s="87"/>
      <c r="H661" s="88"/>
      <c r="I661" s="40">
        <f t="shared" si="226"/>
        <v>0</v>
      </c>
    </row>
    <row r="662" spans="1:9" x14ac:dyDescent="0.25">
      <c r="A662" s="34"/>
      <c r="B662" s="35">
        <v>323</v>
      </c>
      <c r="C662" s="36" t="s">
        <v>59</v>
      </c>
      <c r="D662" s="37"/>
      <c r="E662" s="38"/>
      <c r="F662" s="39">
        <f t="shared" si="225"/>
        <v>0</v>
      </c>
      <c r="G662" s="87"/>
      <c r="H662" s="88"/>
      <c r="I662" s="40">
        <f t="shared" si="226"/>
        <v>0</v>
      </c>
    </row>
    <row r="663" spans="1:9" ht="24.75" x14ac:dyDescent="0.25">
      <c r="A663" s="34"/>
      <c r="B663" s="35">
        <v>324</v>
      </c>
      <c r="C663" s="36" t="s">
        <v>60</v>
      </c>
      <c r="D663" s="37"/>
      <c r="E663" s="38"/>
      <c r="F663" s="39">
        <f t="shared" si="225"/>
        <v>0</v>
      </c>
      <c r="G663" s="87"/>
      <c r="H663" s="88"/>
      <c r="I663" s="40">
        <f t="shared" si="226"/>
        <v>0</v>
      </c>
    </row>
    <row r="664" spans="1:9" s="42" customFormat="1" ht="12" x14ac:dyDescent="0.2">
      <c r="A664" s="34"/>
      <c r="B664" s="35">
        <v>329</v>
      </c>
      <c r="C664" s="36" t="s">
        <v>61</v>
      </c>
      <c r="D664" s="37"/>
      <c r="E664" s="38"/>
      <c r="F664" s="39">
        <f t="shared" si="225"/>
        <v>0</v>
      </c>
      <c r="G664" s="87"/>
      <c r="H664" s="88"/>
      <c r="I664" s="40">
        <f t="shared" si="226"/>
        <v>0</v>
      </c>
    </row>
    <row r="665" spans="1:9" x14ac:dyDescent="0.25">
      <c r="A665" s="34"/>
      <c r="B665" s="35">
        <v>343</v>
      </c>
      <c r="C665" s="36" t="s">
        <v>62</v>
      </c>
      <c r="D665" s="37"/>
      <c r="E665" s="38"/>
      <c r="F665" s="39">
        <f t="shared" si="225"/>
        <v>0</v>
      </c>
      <c r="G665" s="87"/>
      <c r="H665" s="88"/>
      <c r="I665" s="40">
        <f t="shared" si="226"/>
        <v>0</v>
      </c>
    </row>
    <row r="666" spans="1:9" ht="21" customHeight="1" x14ac:dyDescent="0.25">
      <c r="A666" s="34"/>
      <c r="B666" s="35">
        <v>422</v>
      </c>
      <c r="C666" s="36" t="s">
        <v>81</v>
      </c>
      <c r="D666" s="37"/>
      <c r="E666" s="38"/>
      <c r="F666" s="39">
        <f t="shared" si="225"/>
        <v>0</v>
      </c>
      <c r="G666" s="87"/>
      <c r="H666" s="88"/>
      <c r="I666" s="40">
        <f t="shared" si="226"/>
        <v>0</v>
      </c>
    </row>
    <row r="667" spans="1:9" ht="21" customHeight="1" x14ac:dyDescent="0.25">
      <c r="A667" s="34"/>
      <c r="B667" s="35">
        <v>451</v>
      </c>
      <c r="C667" s="36" t="s">
        <v>83</v>
      </c>
      <c r="D667" s="37"/>
      <c r="E667" s="38"/>
      <c r="F667" s="39">
        <f t="shared" si="225"/>
        <v>0</v>
      </c>
      <c r="G667" s="87"/>
      <c r="H667" s="88"/>
      <c r="I667" s="40">
        <f t="shared" si="226"/>
        <v>0</v>
      </c>
    </row>
    <row r="668" spans="1:9" ht="24.75" x14ac:dyDescent="0.25">
      <c r="A668" s="153" t="s">
        <v>17</v>
      </c>
      <c r="B668" s="154"/>
      <c r="C668" s="29" t="s">
        <v>35</v>
      </c>
      <c r="D668" s="30">
        <f>SUM(D669:D678)</f>
        <v>0</v>
      </c>
      <c r="E668" s="30">
        <f t="shared" ref="E668:I668" si="227">SUM(E669:E678)</f>
        <v>0</v>
      </c>
      <c r="F668" s="31">
        <f t="shared" si="227"/>
        <v>0</v>
      </c>
      <c r="G668" s="85">
        <f t="shared" si="227"/>
        <v>0</v>
      </c>
      <c r="H668" s="86">
        <f t="shared" si="227"/>
        <v>0</v>
      </c>
      <c r="I668" s="32">
        <f t="shared" si="227"/>
        <v>0</v>
      </c>
    </row>
    <row r="669" spans="1:9" x14ac:dyDescent="0.25">
      <c r="A669" s="34"/>
      <c r="B669" s="35">
        <v>311</v>
      </c>
      <c r="C669" s="36" t="s">
        <v>54</v>
      </c>
      <c r="D669" s="37"/>
      <c r="E669" s="38"/>
      <c r="F669" s="39">
        <f t="shared" ref="F669:F678" si="228">SUM(D669:E669)</f>
        <v>0</v>
      </c>
      <c r="G669" s="87"/>
      <c r="H669" s="88"/>
      <c r="I669" s="40">
        <f t="shared" ref="I669:I678" si="229">SUM(F669:H669)</f>
        <v>0</v>
      </c>
    </row>
    <row r="670" spans="1:9" x14ac:dyDescent="0.25">
      <c r="A670" s="34"/>
      <c r="B670" s="35">
        <v>313</v>
      </c>
      <c r="C670" s="36" t="s">
        <v>56</v>
      </c>
      <c r="D670" s="37"/>
      <c r="E670" s="38"/>
      <c r="F670" s="39">
        <f t="shared" si="228"/>
        <v>0</v>
      </c>
      <c r="G670" s="87"/>
      <c r="H670" s="88"/>
      <c r="I670" s="40">
        <f t="shared" si="229"/>
        <v>0</v>
      </c>
    </row>
    <row r="671" spans="1:9" x14ac:dyDescent="0.25">
      <c r="A671" s="34"/>
      <c r="B671" s="35">
        <v>321</v>
      </c>
      <c r="C671" s="36" t="s">
        <v>57</v>
      </c>
      <c r="D671" s="37"/>
      <c r="E671" s="38"/>
      <c r="F671" s="39">
        <f t="shared" si="228"/>
        <v>0</v>
      </c>
      <c r="G671" s="87"/>
      <c r="H671" s="88"/>
      <c r="I671" s="40">
        <f t="shared" si="229"/>
        <v>0</v>
      </c>
    </row>
    <row r="672" spans="1:9" x14ac:dyDescent="0.25">
      <c r="A672" s="34"/>
      <c r="B672" s="35">
        <v>322</v>
      </c>
      <c r="C672" s="36" t="s">
        <v>58</v>
      </c>
      <c r="D672" s="37"/>
      <c r="E672" s="38"/>
      <c r="F672" s="39">
        <f t="shared" si="228"/>
        <v>0</v>
      </c>
      <c r="G672" s="87"/>
      <c r="H672" s="88"/>
      <c r="I672" s="40">
        <f t="shared" si="229"/>
        <v>0</v>
      </c>
    </row>
    <row r="673" spans="1:9" x14ac:dyDescent="0.25">
      <c r="A673" s="34"/>
      <c r="B673" s="35">
        <v>323</v>
      </c>
      <c r="C673" s="36" t="s">
        <v>59</v>
      </c>
      <c r="D673" s="37"/>
      <c r="E673" s="38"/>
      <c r="F673" s="39">
        <f t="shared" si="228"/>
        <v>0</v>
      </c>
      <c r="G673" s="87"/>
      <c r="H673" s="88"/>
      <c r="I673" s="40">
        <f t="shared" si="229"/>
        <v>0</v>
      </c>
    </row>
    <row r="674" spans="1:9" ht="24.75" x14ac:dyDescent="0.25">
      <c r="A674" s="34"/>
      <c r="B674" s="35">
        <v>324</v>
      </c>
      <c r="C674" s="36" t="s">
        <v>60</v>
      </c>
      <c r="D674" s="37"/>
      <c r="E674" s="38"/>
      <c r="F674" s="39">
        <f t="shared" si="228"/>
        <v>0</v>
      </c>
      <c r="G674" s="87"/>
      <c r="H674" s="88"/>
      <c r="I674" s="40">
        <f t="shared" si="229"/>
        <v>0</v>
      </c>
    </row>
    <row r="675" spans="1:9" x14ac:dyDescent="0.25">
      <c r="A675" s="34"/>
      <c r="B675" s="35">
        <v>329</v>
      </c>
      <c r="C675" s="36" t="s">
        <v>61</v>
      </c>
      <c r="D675" s="37"/>
      <c r="E675" s="38"/>
      <c r="F675" s="39">
        <f t="shared" si="228"/>
        <v>0</v>
      </c>
      <c r="G675" s="87"/>
      <c r="H675" s="88"/>
      <c r="I675" s="40">
        <f t="shared" si="229"/>
        <v>0</v>
      </c>
    </row>
    <row r="676" spans="1:9" x14ac:dyDescent="0.25">
      <c r="A676" s="34"/>
      <c r="B676" s="35">
        <v>343</v>
      </c>
      <c r="C676" s="36" t="s">
        <v>62</v>
      </c>
      <c r="D676" s="37"/>
      <c r="E676" s="38"/>
      <c r="F676" s="39">
        <f t="shared" si="228"/>
        <v>0</v>
      </c>
      <c r="G676" s="87"/>
      <c r="H676" s="88"/>
      <c r="I676" s="40">
        <f t="shared" si="229"/>
        <v>0</v>
      </c>
    </row>
    <row r="677" spans="1:9" ht="21" customHeight="1" x14ac:dyDescent="0.25">
      <c r="A677" s="34"/>
      <c r="B677" s="35">
        <v>422</v>
      </c>
      <c r="C677" s="36" t="s">
        <v>81</v>
      </c>
      <c r="D677" s="37"/>
      <c r="E677" s="38"/>
      <c r="F677" s="39">
        <f t="shared" si="228"/>
        <v>0</v>
      </c>
      <c r="G677" s="87"/>
      <c r="H677" s="88"/>
      <c r="I677" s="40">
        <f t="shared" si="229"/>
        <v>0</v>
      </c>
    </row>
    <row r="678" spans="1:9" ht="21" customHeight="1" x14ac:dyDescent="0.25">
      <c r="A678" s="34"/>
      <c r="B678" s="35">
        <v>451</v>
      </c>
      <c r="C678" s="36" t="s">
        <v>83</v>
      </c>
      <c r="D678" s="37"/>
      <c r="E678" s="38"/>
      <c r="F678" s="39">
        <f t="shared" si="228"/>
        <v>0</v>
      </c>
      <c r="G678" s="87"/>
      <c r="H678" s="88"/>
      <c r="I678" s="40">
        <f t="shared" si="229"/>
        <v>0</v>
      </c>
    </row>
    <row r="679" spans="1:9" ht="25.5" customHeight="1" x14ac:dyDescent="0.25">
      <c r="A679" s="162" t="s">
        <v>165</v>
      </c>
      <c r="B679" s="163"/>
      <c r="C679" s="79" t="s">
        <v>166</v>
      </c>
      <c r="D679" s="80">
        <f>SUM(D680,D691)</f>
        <v>0</v>
      </c>
      <c r="E679" s="80">
        <f t="shared" ref="E679:I679" si="230">SUM(E680,E691)</f>
        <v>0</v>
      </c>
      <c r="F679" s="81">
        <f t="shared" si="230"/>
        <v>0</v>
      </c>
      <c r="G679" s="82">
        <f t="shared" si="230"/>
        <v>0</v>
      </c>
      <c r="H679" s="83">
        <f t="shared" si="230"/>
        <v>0</v>
      </c>
      <c r="I679" s="84">
        <f t="shared" si="230"/>
        <v>0</v>
      </c>
    </row>
    <row r="680" spans="1:9" ht="24.75" x14ac:dyDescent="0.25">
      <c r="A680" s="153" t="s">
        <v>17</v>
      </c>
      <c r="B680" s="154"/>
      <c r="C680" s="29" t="s">
        <v>154</v>
      </c>
      <c r="D680" s="30">
        <f>SUM(D681:D690)</f>
        <v>0</v>
      </c>
      <c r="E680" s="30">
        <f t="shared" ref="E680:I680" si="231">SUM(E681:E690)</f>
        <v>0</v>
      </c>
      <c r="F680" s="31">
        <f t="shared" si="231"/>
        <v>0</v>
      </c>
      <c r="G680" s="85">
        <f t="shared" si="231"/>
        <v>0</v>
      </c>
      <c r="H680" s="86">
        <f t="shared" si="231"/>
        <v>0</v>
      </c>
      <c r="I680" s="32">
        <f t="shared" si="231"/>
        <v>0</v>
      </c>
    </row>
    <row r="681" spans="1:9" x14ac:dyDescent="0.25">
      <c r="A681" s="34"/>
      <c r="B681" s="35">
        <v>311</v>
      </c>
      <c r="C681" s="36" t="s">
        <v>54</v>
      </c>
      <c r="D681" s="37"/>
      <c r="E681" s="38"/>
      <c r="F681" s="39">
        <f t="shared" ref="F681:F690" si="232">SUM(D681:E681)</f>
        <v>0</v>
      </c>
      <c r="G681" s="87"/>
      <c r="H681" s="88"/>
      <c r="I681" s="40">
        <f t="shared" ref="I681:I690" si="233">SUM(F681:H681)</f>
        <v>0</v>
      </c>
    </row>
    <row r="682" spans="1:9" x14ac:dyDescent="0.25">
      <c r="A682" s="34"/>
      <c r="B682" s="35">
        <v>313</v>
      </c>
      <c r="C682" s="36" t="s">
        <v>56</v>
      </c>
      <c r="D682" s="37"/>
      <c r="E682" s="38"/>
      <c r="F682" s="39">
        <f t="shared" si="232"/>
        <v>0</v>
      </c>
      <c r="G682" s="87"/>
      <c r="H682" s="88"/>
      <c r="I682" s="40">
        <f t="shared" si="233"/>
        <v>0</v>
      </c>
    </row>
    <row r="683" spans="1:9" s="42" customFormat="1" ht="12" x14ac:dyDescent="0.2">
      <c r="A683" s="34"/>
      <c r="B683" s="35">
        <v>321</v>
      </c>
      <c r="C683" s="36" t="s">
        <v>57</v>
      </c>
      <c r="D683" s="37"/>
      <c r="E683" s="38"/>
      <c r="F683" s="39">
        <f t="shared" si="232"/>
        <v>0</v>
      </c>
      <c r="G683" s="87"/>
      <c r="H683" s="88"/>
      <c r="I683" s="40">
        <f t="shared" si="233"/>
        <v>0</v>
      </c>
    </row>
    <row r="684" spans="1:9" s="42" customFormat="1" ht="12" x14ac:dyDescent="0.2">
      <c r="A684" s="34"/>
      <c r="B684" s="35">
        <v>322</v>
      </c>
      <c r="C684" s="36" t="s">
        <v>58</v>
      </c>
      <c r="D684" s="37"/>
      <c r="E684" s="38"/>
      <c r="F684" s="39">
        <f t="shared" si="232"/>
        <v>0</v>
      </c>
      <c r="G684" s="87"/>
      <c r="H684" s="88"/>
      <c r="I684" s="40">
        <f t="shared" si="233"/>
        <v>0</v>
      </c>
    </row>
    <row r="685" spans="1:9" x14ac:dyDescent="0.25">
      <c r="A685" s="34"/>
      <c r="B685" s="35">
        <v>323</v>
      </c>
      <c r="C685" s="36" t="s">
        <v>59</v>
      </c>
      <c r="D685" s="37"/>
      <c r="E685" s="38"/>
      <c r="F685" s="39">
        <f t="shared" si="232"/>
        <v>0</v>
      </c>
      <c r="G685" s="87"/>
      <c r="H685" s="88"/>
      <c r="I685" s="40">
        <f t="shared" si="233"/>
        <v>0</v>
      </c>
    </row>
    <row r="686" spans="1:9" ht="24.75" x14ac:dyDescent="0.25">
      <c r="A686" s="34"/>
      <c r="B686" s="35">
        <v>324</v>
      </c>
      <c r="C686" s="36" t="s">
        <v>60</v>
      </c>
      <c r="D686" s="37"/>
      <c r="E686" s="38"/>
      <c r="F686" s="39">
        <f t="shared" si="232"/>
        <v>0</v>
      </c>
      <c r="G686" s="87"/>
      <c r="H686" s="88"/>
      <c r="I686" s="40">
        <f t="shared" si="233"/>
        <v>0</v>
      </c>
    </row>
    <row r="687" spans="1:9" s="42" customFormat="1" ht="12" x14ac:dyDescent="0.2">
      <c r="A687" s="34"/>
      <c r="B687" s="35">
        <v>329</v>
      </c>
      <c r="C687" s="36" t="s">
        <v>61</v>
      </c>
      <c r="D687" s="37"/>
      <c r="E687" s="38"/>
      <c r="F687" s="39">
        <f t="shared" si="232"/>
        <v>0</v>
      </c>
      <c r="G687" s="87"/>
      <c r="H687" s="88"/>
      <c r="I687" s="40">
        <f t="shared" si="233"/>
        <v>0</v>
      </c>
    </row>
    <row r="688" spans="1:9" x14ac:dyDescent="0.25">
      <c r="A688" s="34"/>
      <c r="B688" s="35">
        <v>343</v>
      </c>
      <c r="C688" s="36" t="s">
        <v>62</v>
      </c>
      <c r="D688" s="37"/>
      <c r="E688" s="38"/>
      <c r="F688" s="39">
        <f t="shared" si="232"/>
        <v>0</v>
      </c>
      <c r="G688" s="87"/>
      <c r="H688" s="88"/>
      <c r="I688" s="40">
        <f t="shared" si="233"/>
        <v>0</v>
      </c>
    </row>
    <row r="689" spans="1:9" ht="21" customHeight="1" x14ac:dyDescent="0.25">
      <c r="A689" s="34"/>
      <c r="B689" s="35">
        <v>422</v>
      </c>
      <c r="C689" s="36" t="s">
        <v>81</v>
      </c>
      <c r="D689" s="37"/>
      <c r="E689" s="38"/>
      <c r="F689" s="39">
        <f t="shared" si="232"/>
        <v>0</v>
      </c>
      <c r="G689" s="87"/>
      <c r="H689" s="88"/>
      <c r="I689" s="40">
        <f t="shared" si="233"/>
        <v>0</v>
      </c>
    </row>
    <row r="690" spans="1:9" ht="21" customHeight="1" x14ac:dyDescent="0.25">
      <c r="A690" s="34"/>
      <c r="B690" s="35">
        <v>451</v>
      </c>
      <c r="C690" s="36" t="s">
        <v>83</v>
      </c>
      <c r="D690" s="37"/>
      <c r="E690" s="38"/>
      <c r="F690" s="39">
        <f t="shared" si="232"/>
        <v>0</v>
      </c>
      <c r="G690" s="87"/>
      <c r="H690" s="88"/>
      <c r="I690" s="40">
        <f t="shared" si="233"/>
        <v>0</v>
      </c>
    </row>
    <row r="691" spans="1:9" ht="24.75" x14ac:dyDescent="0.25">
      <c r="A691" s="153" t="s">
        <v>17</v>
      </c>
      <c r="B691" s="154"/>
      <c r="C691" s="29" t="s">
        <v>35</v>
      </c>
      <c r="D691" s="30">
        <f>SUM(D692:D701)</f>
        <v>0</v>
      </c>
      <c r="E691" s="30">
        <f t="shared" ref="E691:I691" si="234">SUM(E692:E701)</f>
        <v>0</v>
      </c>
      <c r="F691" s="31">
        <f t="shared" si="234"/>
        <v>0</v>
      </c>
      <c r="G691" s="85">
        <f t="shared" si="234"/>
        <v>0</v>
      </c>
      <c r="H691" s="86">
        <f t="shared" si="234"/>
        <v>0</v>
      </c>
      <c r="I691" s="32">
        <f t="shared" si="234"/>
        <v>0</v>
      </c>
    </row>
    <row r="692" spans="1:9" x14ac:dyDescent="0.25">
      <c r="A692" s="34"/>
      <c r="B692" s="35">
        <v>311</v>
      </c>
      <c r="C692" s="36" t="s">
        <v>54</v>
      </c>
      <c r="D692" s="37"/>
      <c r="E692" s="38"/>
      <c r="F692" s="39">
        <f t="shared" ref="F692:F701" si="235">SUM(D692:E692)</f>
        <v>0</v>
      </c>
      <c r="G692" s="87"/>
      <c r="H692" s="88"/>
      <c r="I692" s="40">
        <f t="shared" ref="I692:I701" si="236">SUM(F692:H692)</f>
        <v>0</v>
      </c>
    </row>
    <row r="693" spans="1:9" x14ac:dyDescent="0.25">
      <c r="A693" s="34"/>
      <c r="B693" s="35">
        <v>313</v>
      </c>
      <c r="C693" s="36" t="s">
        <v>56</v>
      </c>
      <c r="D693" s="37"/>
      <c r="E693" s="38"/>
      <c r="F693" s="39">
        <f t="shared" si="235"/>
        <v>0</v>
      </c>
      <c r="G693" s="87"/>
      <c r="H693" s="88"/>
      <c r="I693" s="40">
        <f t="shared" si="236"/>
        <v>0</v>
      </c>
    </row>
    <row r="694" spans="1:9" x14ac:dyDescent="0.25">
      <c r="A694" s="34"/>
      <c r="B694" s="35">
        <v>321</v>
      </c>
      <c r="C694" s="36" t="s">
        <v>57</v>
      </c>
      <c r="D694" s="37"/>
      <c r="E694" s="38"/>
      <c r="F694" s="39">
        <f t="shared" si="235"/>
        <v>0</v>
      </c>
      <c r="G694" s="87"/>
      <c r="H694" s="88"/>
      <c r="I694" s="40">
        <f t="shared" si="236"/>
        <v>0</v>
      </c>
    </row>
    <row r="695" spans="1:9" x14ac:dyDescent="0.25">
      <c r="A695" s="34"/>
      <c r="B695" s="35">
        <v>322</v>
      </c>
      <c r="C695" s="36" t="s">
        <v>58</v>
      </c>
      <c r="D695" s="37"/>
      <c r="E695" s="38"/>
      <c r="F695" s="39">
        <f t="shared" si="235"/>
        <v>0</v>
      </c>
      <c r="G695" s="87"/>
      <c r="H695" s="88"/>
      <c r="I695" s="40">
        <f t="shared" si="236"/>
        <v>0</v>
      </c>
    </row>
    <row r="696" spans="1:9" x14ac:dyDescent="0.25">
      <c r="A696" s="34"/>
      <c r="B696" s="35">
        <v>323</v>
      </c>
      <c r="C696" s="36" t="s">
        <v>59</v>
      </c>
      <c r="D696" s="37"/>
      <c r="E696" s="38"/>
      <c r="F696" s="39">
        <f t="shared" si="235"/>
        <v>0</v>
      </c>
      <c r="G696" s="87"/>
      <c r="H696" s="88"/>
      <c r="I696" s="40">
        <f t="shared" si="236"/>
        <v>0</v>
      </c>
    </row>
    <row r="697" spans="1:9" ht="24.75" x14ac:dyDescent="0.25">
      <c r="A697" s="34"/>
      <c r="B697" s="35">
        <v>324</v>
      </c>
      <c r="C697" s="36" t="s">
        <v>60</v>
      </c>
      <c r="D697" s="37"/>
      <c r="E697" s="38"/>
      <c r="F697" s="39">
        <f t="shared" si="235"/>
        <v>0</v>
      </c>
      <c r="G697" s="87"/>
      <c r="H697" s="88"/>
      <c r="I697" s="40">
        <f t="shared" si="236"/>
        <v>0</v>
      </c>
    </row>
    <row r="698" spans="1:9" x14ac:dyDescent="0.25">
      <c r="A698" s="34"/>
      <c r="B698" s="35">
        <v>329</v>
      </c>
      <c r="C698" s="36" t="s">
        <v>61</v>
      </c>
      <c r="D698" s="37"/>
      <c r="E698" s="38"/>
      <c r="F698" s="39">
        <f t="shared" si="235"/>
        <v>0</v>
      </c>
      <c r="G698" s="87"/>
      <c r="H698" s="88"/>
      <c r="I698" s="40">
        <f t="shared" si="236"/>
        <v>0</v>
      </c>
    </row>
    <row r="699" spans="1:9" x14ac:dyDescent="0.25">
      <c r="A699" s="34"/>
      <c r="B699" s="35">
        <v>343</v>
      </c>
      <c r="C699" s="36" t="s">
        <v>62</v>
      </c>
      <c r="D699" s="37"/>
      <c r="E699" s="38"/>
      <c r="F699" s="39">
        <f t="shared" si="235"/>
        <v>0</v>
      </c>
      <c r="G699" s="87"/>
      <c r="H699" s="88"/>
      <c r="I699" s="40">
        <f t="shared" si="236"/>
        <v>0</v>
      </c>
    </row>
    <row r="700" spans="1:9" ht="21" customHeight="1" x14ac:dyDescent="0.25">
      <c r="A700" s="34"/>
      <c r="B700" s="35">
        <v>422</v>
      </c>
      <c r="C700" s="36" t="s">
        <v>81</v>
      </c>
      <c r="D700" s="37"/>
      <c r="E700" s="38"/>
      <c r="F700" s="39">
        <f t="shared" si="235"/>
        <v>0</v>
      </c>
      <c r="G700" s="87"/>
      <c r="H700" s="88"/>
      <c r="I700" s="40">
        <f t="shared" si="236"/>
        <v>0</v>
      </c>
    </row>
    <row r="701" spans="1:9" ht="21" customHeight="1" x14ac:dyDescent="0.25">
      <c r="A701" s="34"/>
      <c r="B701" s="35">
        <v>451</v>
      </c>
      <c r="C701" s="36" t="s">
        <v>83</v>
      </c>
      <c r="D701" s="37"/>
      <c r="E701" s="38"/>
      <c r="F701" s="39">
        <f t="shared" si="235"/>
        <v>0</v>
      </c>
      <c r="G701" s="87"/>
      <c r="H701" s="88"/>
      <c r="I701" s="40">
        <f t="shared" si="236"/>
        <v>0</v>
      </c>
    </row>
    <row r="702" spans="1:9" ht="25.5" customHeight="1" x14ac:dyDescent="0.25">
      <c r="A702" s="162" t="s">
        <v>167</v>
      </c>
      <c r="B702" s="163"/>
      <c r="C702" s="79" t="s">
        <v>168</v>
      </c>
      <c r="D702" s="80">
        <f>SUM(D703,D714)</f>
        <v>0</v>
      </c>
      <c r="E702" s="80">
        <f t="shared" ref="E702:I702" si="237">SUM(E703,E714)</f>
        <v>0</v>
      </c>
      <c r="F702" s="81">
        <f t="shared" si="237"/>
        <v>0</v>
      </c>
      <c r="G702" s="82">
        <f t="shared" si="237"/>
        <v>0</v>
      </c>
      <c r="H702" s="83">
        <f t="shared" si="237"/>
        <v>0</v>
      </c>
      <c r="I702" s="84">
        <f t="shared" si="237"/>
        <v>0</v>
      </c>
    </row>
    <row r="703" spans="1:9" ht="24.75" x14ac:dyDescent="0.25">
      <c r="A703" s="153" t="s">
        <v>17</v>
      </c>
      <c r="B703" s="154"/>
      <c r="C703" s="29" t="s">
        <v>154</v>
      </c>
      <c r="D703" s="30">
        <f>SUM(D704:D713)</f>
        <v>0</v>
      </c>
      <c r="E703" s="30">
        <f t="shared" ref="E703:I703" si="238">SUM(E704:E713)</f>
        <v>0</v>
      </c>
      <c r="F703" s="31">
        <f t="shared" si="238"/>
        <v>0</v>
      </c>
      <c r="G703" s="85">
        <f t="shared" si="238"/>
        <v>0</v>
      </c>
      <c r="H703" s="86">
        <f t="shared" si="238"/>
        <v>0</v>
      </c>
      <c r="I703" s="32">
        <f t="shared" si="238"/>
        <v>0</v>
      </c>
    </row>
    <row r="704" spans="1:9" x14ac:dyDescent="0.25">
      <c r="A704" s="34"/>
      <c r="B704" s="35">
        <v>311</v>
      </c>
      <c r="C704" s="36" t="s">
        <v>54</v>
      </c>
      <c r="D704" s="37"/>
      <c r="E704" s="38"/>
      <c r="F704" s="39">
        <f t="shared" ref="F704:F713" si="239">SUM(D704:E704)</f>
        <v>0</v>
      </c>
      <c r="G704" s="87"/>
      <c r="H704" s="88"/>
      <c r="I704" s="40">
        <f t="shared" ref="I704:I713" si="240">SUM(F704:H704)</f>
        <v>0</v>
      </c>
    </row>
    <row r="705" spans="1:9" x14ac:dyDescent="0.25">
      <c r="A705" s="34"/>
      <c r="B705" s="35">
        <v>312</v>
      </c>
      <c r="C705" s="36" t="s">
        <v>55</v>
      </c>
      <c r="D705" s="37"/>
      <c r="E705" s="38"/>
      <c r="F705" s="39">
        <f t="shared" si="239"/>
        <v>0</v>
      </c>
      <c r="G705" s="87"/>
      <c r="H705" s="88"/>
      <c r="I705" s="40">
        <f t="shared" si="240"/>
        <v>0</v>
      </c>
    </row>
    <row r="706" spans="1:9" x14ac:dyDescent="0.25">
      <c r="A706" s="34"/>
      <c r="B706" s="35">
        <v>313</v>
      </c>
      <c r="C706" s="36" t="s">
        <v>56</v>
      </c>
      <c r="D706" s="37"/>
      <c r="E706" s="38"/>
      <c r="F706" s="39">
        <f t="shared" si="239"/>
        <v>0</v>
      </c>
      <c r="G706" s="87"/>
      <c r="H706" s="88"/>
      <c r="I706" s="40">
        <f t="shared" si="240"/>
        <v>0</v>
      </c>
    </row>
    <row r="707" spans="1:9" s="42" customFormat="1" ht="12" x14ac:dyDescent="0.2">
      <c r="A707" s="34"/>
      <c r="B707" s="35">
        <v>321</v>
      </c>
      <c r="C707" s="36" t="s">
        <v>57</v>
      </c>
      <c r="D707" s="37"/>
      <c r="E707" s="38"/>
      <c r="F707" s="39">
        <f t="shared" si="239"/>
        <v>0</v>
      </c>
      <c r="G707" s="87"/>
      <c r="H707" s="88"/>
      <c r="I707" s="40">
        <f t="shared" si="240"/>
        <v>0</v>
      </c>
    </row>
    <row r="708" spans="1:9" s="42" customFormat="1" ht="12" x14ac:dyDescent="0.2">
      <c r="A708" s="34"/>
      <c r="B708" s="35">
        <v>322</v>
      </c>
      <c r="C708" s="36" t="s">
        <v>58</v>
      </c>
      <c r="D708" s="37"/>
      <c r="E708" s="38"/>
      <c r="F708" s="39">
        <f t="shared" si="239"/>
        <v>0</v>
      </c>
      <c r="G708" s="87"/>
      <c r="H708" s="88"/>
      <c r="I708" s="40">
        <f t="shared" si="240"/>
        <v>0</v>
      </c>
    </row>
    <row r="709" spans="1:9" x14ac:dyDescent="0.25">
      <c r="A709" s="34"/>
      <c r="B709" s="35">
        <v>323</v>
      </c>
      <c r="C709" s="36" t="s">
        <v>59</v>
      </c>
      <c r="D709" s="37"/>
      <c r="E709" s="38"/>
      <c r="F709" s="39">
        <f t="shared" si="239"/>
        <v>0</v>
      </c>
      <c r="G709" s="87"/>
      <c r="H709" s="88"/>
      <c r="I709" s="40">
        <f t="shared" si="240"/>
        <v>0</v>
      </c>
    </row>
    <row r="710" spans="1:9" ht="24.75" x14ac:dyDescent="0.25">
      <c r="A710" s="34"/>
      <c r="B710" s="35">
        <v>324</v>
      </c>
      <c r="C710" s="36" t="s">
        <v>60</v>
      </c>
      <c r="D710" s="37"/>
      <c r="E710" s="38"/>
      <c r="F710" s="39">
        <f t="shared" si="239"/>
        <v>0</v>
      </c>
      <c r="G710" s="87"/>
      <c r="H710" s="88"/>
      <c r="I710" s="40">
        <f t="shared" si="240"/>
        <v>0</v>
      </c>
    </row>
    <row r="711" spans="1:9" s="42" customFormat="1" ht="12" x14ac:dyDescent="0.2">
      <c r="A711" s="34"/>
      <c r="B711" s="35">
        <v>329</v>
      </c>
      <c r="C711" s="36" t="s">
        <v>61</v>
      </c>
      <c r="D711" s="37"/>
      <c r="E711" s="38"/>
      <c r="F711" s="39">
        <f t="shared" si="239"/>
        <v>0</v>
      </c>
      <c r="G711" s="87"/>
      <c r="H711" s="88"/>
      <c r="I711" s="40">
        <f t="shared" si="240"/>
        <v>0</v>
      </c>
    </row>
    <row r="712" spans="1:9" x14ac:dyDescent="0.25">
      <c r="A712" s="34"/>
      <c r="B712" s="35">
        <v>343</v>
      </c>
      <c r="C712" s="36" t="s">
        <v>62</v>
      </c>
      <c r="D712" s="37"/>
      <c r="E712" s="38"/>
      <c r="F712" s="39">
        <f t="shared" si="239"/>
        <v>0</v>
      </c>
      <c r="G712" s="87"/>
      <c r="H712" s="88"/>
      <c r="I712" s="40">
        <f t="shared" si="240"/>
        <v>0</v>
      </c>
    </row>
    <row r="713" spans="1:9" ht="21" customHeight="1" x14ac:dyDescent="0.25">
      <c r="A713" s="34"/>
      <c r="B713" s="35">
        <v>422</v>
      </c>
      <c r="C713" s="36" t="s">
        <v>81</v>
      </c>
      <c r="D713" s="37"/>
      <c r="E713" s="38"/>
      <c r="F713" s="39">
        <f t="shared" si="239"/>
        <v>0</v>
      </c>
      <c r="G713" s="87"/>
      <c r="H713" s="88"/>
      <c r="I713" s="40">
        <f t="shared" si="240"/>
        <v>0</v>
      </c>
    </row>
    <row r="714" spans="1:9" ht="24.75" x14ac:dyDescent="0.25">
      <c r="A714" s="153" t="s">
        <v>17</v>
      </c>
      <c r="B714" s="154"/>
      <c r="C714" s="29" t="s">
        <v>35</v>
      </c>
      <c r="D714" s="30">
        <f>SUM(D715:D723)</f>
        <v>0</v>
      </c>
      <c r="E714" s="30">
        <f t="shared" ref="E714:I714" si="241">SUM(E715:E723)</f>
        <v>0</v>
      </c>
      <c r="F714" s="31">
        <f t="shared" si="241"/>
        <v>0</v>
      </c>
      <c r="G714" s="85">
        <f t="shared" si="241"/>
        <v>0</v>
      </c>
      <c r="H714" s="86">
        <f t="shared" si="241"/>
        <v>0</v>
      </c>
      <c r="I714" s="32">
        <f t="shared" si="241"/>
        <v>0</v>
      </c>
    </row>
    <row r="715" spans="1:9" x14ac:dyDescent="0.25">
      <c r="A715" s="34"/>
      <c r="B715" s="35">
        <v>311</v>
      </c>
      <c r="C715" s="36" t="s">
        <v>54</v>
      </c>
      <c r="D715" s="37"/>
      <c r="E715" s="38"/>
      <c r="F715" s="39">
        <f t="shared" ref="F715:F723" si="242">SUM(D715:E715)</f>
        <v>0</v>
      </c>
      <c r="G715" s="87"/>
      <c r="H715" s="88"/>
      <c r="I715" s="40">
        <f t="shared" ref="I715:I723" si="243">SUM(F715:H715)</f>
        <v>0</v>
      </c>
    </row>
    <row r="716" spans="1:9" x14ac:dyDescent="0.25">
      <c r="A716" s="34"/>
      <c r="B716" s="35">
        <v>313</v>
      </c>
      <c r="C716" s="36" t="s">
        <v>56</v>
      </c>
      <c r="D716" s="37"/>
      <c r="E716" s="38"/>
      <c r="F716" s="39">
        <f t="shared" si="242"/>
        <v>0</v>
      </c>
      <c r="G716" s="87"/>
      <c r="H716" s="88"/>
      <c r="I716" s="40">
        <f t="shared" si="243"/>
        <v>0</v>
      </c>
    </row>
    <row r="717" spans="1:9" x14ac:dyDescent="0.25">
      <c r="A717" s="34"/>
      <c r="B717" s="35">
        <v>321</v>
      </c>
      <c r="C717" s="36" t="s">
        <v>57</v>
      </c>
      <c r="D717" s="37"/>
      <c r="E717" s="38"/>
      <c r="F717" s="39">
        <f t="shared" si="242"/>
        <v>0</v>
      </c>
      <c r="G717" s="87"/>
      <c r="H717" s="88"/>
      <c r="I717" s="40">
        <f t="shared" si="243"/>
        <v>0</v>
      </c>
    </row>
    <row r="718" spans="1:9" x14ac:dyDescent="0.25">
      <c r="A718" s="34"/>
      <c r="B718" s="35">
        <v>322</v>
      </c>
      <c r="C718" s="36" t="s">
        <v>58</v>
      </c>
      <c r="D718" s="37"/>
      <c r="E718" s="38"/>
      <c r="F718" s="39">
        <f t="shared" si="242"/>
        <v>0</v>
      </c>
      <c r="G718" s="87"/>
      <c r="H718" s="88"/>
      <c r="I718" s="40">
        <f t="shared" si="243"/>
        <v>0</v>
      </c>
    </row>
    <row r="719" spans="1:9" x14ac:dyDescent="0.25">
      <c r="A719" s="34"/>
      <c r="B719" s="35">
        <v>323</v>
      </c>
      <c r="C719" s="36" t="s">
        <v>59</v>
      </c>
      <c r="D719" s="37"/>
      <c r="E719" s="38"/>
      <c r="F719" s="39">
        <f t="shared" si="242"/>
        <v>0</v>
      </c>
      <c r="G719" s="87"/>
      <c r="H719" s="88"/>
      <c r="I719" s="40">
        <f t="shared" si="243"/>
        <v>0</v>
      </c>
    </row>
    <row r="720" spans="1:9" ht="24.75" x14ac:dyDescent="0.25">
      <c r="A720" s="34"/>
      <c r="B720" s="35">
        <v>324</v>
      </c>
      <c r="C720" s="36" t="s">
        <v>60</v>
      </c>
      <c r="D720" s="37"/>
      <c r="E720" s="38"/>
      <c r="F720" s="39">
        <f t="shared" si="242"/>
        <v>0</v>
      </c>
      <c r="G720" s="87"/>
      <c r="H720" s="88"/>
      <c r="I720" s="40">
        <f t="shared" si="243"/>
        <v>0</v>
      </c>
    </row>
    <row r="721" spans="1:9" x14ac:dyDescent="0.25">
      <c r="A721" s="34"/>
      <c r="B721" s="35">
        <v>329</v>
      </c>
      <c r="C721" s="36" t="s">
        <v>61</v>
      </c>
      <c r="D721" s="37"/>
      <c r="E721" s="38"/>
      <c r="F721" s="39">
        <f t="shared" si="242"/>
        <v>0</v>
      </c>
      <c r="G721" s="87"/>
      <c r="H721" s="88"/>
      <c r="I721" s="40">
        <f t="shared" si="243"/>
        <v>0</v>
      </c>
    </row>
    <row r="722" spans="1:9" x14ac:dyDescent="0.25">
      <c r="A722" s="34"/>
      <c r="B722" s="35">
        <v>343</v>
      </c>
      <c r="C722" s="36" t="s">
        <v>62</v>
      </c>
      <c r="D722" s="37"/>
      <c r="E722" s="38"/>
      <c r="F722" s="39">
        <f t="shared" si="242"/>
        <v>0</v>
      </c>
      <c r="G722" s="87"/>
      <c r="H722" s="88"/>
      <c r="I722" s="40">
        <f t="shared" si="243"/>
        <v>0</v>
      </c>
    </row>
    <row r="723" spans="1:9" ht="21" customHeight="1" x14ac:dyDescent="0.25">
      <c r="A723" s="34"/>
      <c r="B723" s="35">
        <v>422</v>
      </c>
      <c r="C723" s="36" t="s">
        <v>81</v>
      </c>
      <c r="D723" s="37"/>
      <c r="E723" s="38"/>
      <c r="F723" s="39">
        <f t="shared" si="242"/>
        <v>0</v>
      </c>
      <c r="G723" s="87"/>
      <c r="H723" s="88"/>
      <c r="I723" s="40">
        <f t="shared" si="243"/>
        <v>0</v>
      </c>
    </row>
    <row r="724" spans="1:9" s="143" customFormat="1" ht="25.5" customHeight="1" x14ac:dyDescent="0.25">
      <c r="A724" s="166" t="s">
        <v>169</v>
      </c>
      <c r="B724" s="167"/>
      <c r="C724" s="122" t="s">
        <v>170</v>
      </c>
      <c r="D724" s="138">
        <f>SUM(D725,D734)</f>
        <v>0</v>
      </c>
      <c r="E724" s="138">
        <f t="shared" ref="E724:I724" si="244">SUM(E725,E734)</f>
        <v>0</v>
      </c>
      <c r="F724" s="139">
        <f t="shared" si="244"/>
        <v>0</v>
      </c>
      <c r="G724" s="140">
        <f t="shared" si="244"/>
        <v>0</v>
      </c>
      <c r="H724" s="141">
        <f t="shared" si="244"/>
        <v>0</v>
      </c>
      <c r="I724" s="142">
        <f t="shared" si="244"/>
        <v>0</v>
      </c>
    </row>
    <row r="725" spans="1:9" ht="24.75" x14ac:dyDescent="0.25">
      <c r="A725" s="153" t="s">
        <v>17</v>
      </c>
      <c r="B725" s="154"/>
      <c r="C725" s="29" t="s">
        <v>154</v>
      </c>
      <c r="D725" s="30">
        <f>SUM(D726:D733)</f>
        <v>0</v>
      </c>
      <c r="E725" s="30">
        <f t="shared" ref="E725:I725" si="245">SUM(E726:E733)</f>
        <v>0</v>
      </c>
      <c r="F725" s="31">
        <f t="shared" si="245"/>
        <v>0</v>
      </c>
      <c r="G725" s="85">
        <f t="shared" si="245"/>
        <v>0</v>
      </c>
      <c r="H725" s="86">
        <f t="shared" si="245"/>
        <v>0</v>
      </c>
      <c r="I725" s="32">
        <f t="shared" si="245"/>
        <v>0</v>
      </c>
    </row>
    <row r="726" spans="1:9" x14ac:dyDescent="0.25">
      <c r="A726" s="34"/>
      <c r="B726" s="35">
        <v>311</v>
      </c>
      <c r="C726" s="36" t="s">
        <v>54</v>
      </c>
      <c r="D726" s="37"/>
      <c r="E726" s="38"/>
      <c r="F726" s="39">
        <f t="shared" ref="F726:F733" si="246">SUM(D726:E726)</f>
        <v>0</v>
      </c>
      <c r="G726" s="87"/>
      <c r="H726" s="88"/>
      <c r="I726" s="40">
        <f t="shared" ref="I726:I733" si="247">SUM(F726:H726)</f>
        <v>0</v>
      </c>
    </row>
    <row r="727" spans="1:9" x14ac:dyDescent="0.25">
      <c r="A727" s="34"/>
      <c r="B727" s="35">
        <v>313</v>
      </c>
      <c r="C727" s="36" t="s">
        <v>56</v>
      </c>
      <c r="D727" s="37"/>
      <c r="E727" s="38"/>
      <c r="F727" s="39">
        <f t="shared" si="246"/>
        <v>0</v>
      </c>
      <c r="G727" s="87"/>
      <c r="H727" s="88"/>
      <c r="I727" s="40">
        <f t="shared" si="247"/>
        <v>0</v>
      </c>
    </row>
    <row r="728" spans="1:9" s="42" customFormat="1" ht="12" x14ac:dyDescent="0.2">
      <c r="A728" s="34"/>
      <c r="B728" s="35">
        <v>321</v>
      </c>
      <c r="C728" s="36" t="s">
        <v>57</v>
      </c>
      <c r="D728" s="37"/>
      <c r="E728" s="38"/>
      <c r="F728" s="39">
        <f t="shared" si="246"/>
        <v>0</v>
      </c>
      <c r="G728" s="87"/>
      <c r="H728" s="88"/>
      <c r="I728" s="40">
        <f t="shared" si="247"/>
        <v>0</v>
      </c>
    </row>
    <row r="729" spans="1:9" s="42" customFormat="1" ht="12" x14ac:dyDescent="0.2">
      <c r="A729" s="34"/>
      <c r="B729" s="35">
        <v>322</v>
      </c>
      <c r="C729" s="36" t="s">
        <v>58</v>
      </c>
      <c r="D729" s="37"/>
      <c r="E729" s="38"/>
      <c r="F729" s="39">
        <f t="shared" si="246"/>
        <v>0</v>
      </c>
      <c r="G729" s="87"/>
      <c r="H729" s="88"/>
      <c r="I729" s="40">
        <f t="shared" si="247"/>
        <v>0</v>
      </c>
    </row>
    <row r="730" spans="1:9" x14ac:dyDescent="0.25">
      <c r="A730" s="34"/>
      <c r="B730" s="35">
        <v>323</v>
      </c>
      <c r="C730" s="36" t="s">
        <v>59</v>
      </c>
      <c r="D730" s="37"/>
      <c r="E730" s="38"/>
      <c r="F730" s="39">
        <f t="shared" si="246"/>
        <v>0</v>
      </c>
      <c r="G730" s="87"/>
      <c r="H730" s="88"/>
      <c r="I730" s="40">
        <f t="shared" si="247"/>
        <v>0</v>
      </c>
    </row>
    <row r="731" spans="1:9" ht="24.75" x14ac:dyDescent="0.25">
      <c r="A731" s="34"/>
      <c r="B731" s="35">
        <v>324</v>
      </c>
      <c r="C731" s="36" t="s">
        <v>60</v>
      </c>
      <c r="D731" s="37"/>
      <c r="E731" s="38"/>
      <c r="F731" s="39">
        <f t="shared" si="246"/>
        <v>0</v>
      </c>
      <c r="G731" s="87"/>
      <c r="H731" s="88"/>
      <c r="I731" s="40">
        <f t="shared" si="247"/>
        <v>0</v>
      </c>
    </row>
    <row r="732" spans="1:9" s="42" customFormat="1" ht="12" x14ac:dyDescent="0.2">
      <c r="A732" s="34"/>
      <c r="B732" s="35">
        <v>329</v>
      </c>
      <c r="C732" s="36" t="s">
        <v>61</v>
      </c>
      <c r="D732" s="37"/>
      <c r="E732" s="38"/>
      <c r="F732" s="39">
        <f t="shared" si="246"/>
        <v>0</v>
      </c>
      <c r="G732" s="87"/>
      <c r="H732" s="88"/>
      <c r="I732" s="40">
        <f t="shared" si="247"/>
        <v>0</v>
      </c>
    </row>
    <row r="733" spans="1:9" x14ac:dyDescent="0.25">
      <c r="A733" s="34"/>
      <c r="B733" s="35">
        <v>343</v>
      </c>
      <c r="C733" s="36" t="s">
        <v>62</v>
      </c>
      <c r="D733" s="37"/>
      <c r="E733" s="38"/>
      <c r="F733" s="39">
        <f t="shared" si="246"/>
        <v>0</v>
      </c>
      <c r="G733" s="87"/>
      <c r="H733" s="88"/>
      <c r="I733" s="40">
        <f t="shared" si="247"/>
        <v>0</v>
      </c>
    </row>
    <row r="734" spans="1:9" ht="24.75" x14ac:dyDescent="0.25">
      <c r="A734" s="153" t="s">
        <v>17</v>
      </c>
      <c r="B734" s="154"/>
      <c r="C734" s="29" t="s">
        <v>35</v>
      </c>
      <c r="D734" s="30">
        <f>SUM(D735:D743)</f>
        <v>0</v>
      </c>
      <c r="E734" s="30">
        <f t="shared" ref="E734:I734" si="248">SUM(E735:E743)</f>
        <v>0</v>
      </c>
      <c r="F734" s="31">
        <f t="shared" si="248"/>
        <v>0</v>
      </c>
      <c r="G734" s="85">
        <f t="shared" si="248"/>
        <v>0</v>
      </c>
      <c r="H734" s="86">
        <f t="shared" si="248"/>
        <v>0</v>
      </c>
      <c r="I734" s="32">
        <f t="shared" si="248"/>
        <v>0</v>
      </c>
    </row>
    <row r="735" spans="1:9" x14ac:dyDescent="0.25">
      <c r="A735" s="34"/>
      <c r="B735" s="35">
        <v>311</v>
      </c>
      <c r="C735" s="36" t="s">
        <v>54</v>
      </c>
      <c r="D735" s="37"/>
      <c r="E735" s="38"/>
      <c r="F735" s="39">
        <f t="shared" ref="F735:F743" si="249">SUM(D735:E735)</f>
        <v>0</v>
      </c>
      <c r="G735" s="87"/>
      <c r="H735" s="88"/>
      <c r="I735" s="40">
        <f t="shared" ref="I735:I743" si="250">SUM(F735:H735)</f>
        <v>0</v>
      </c>
    </row>
    <row r="736" spans="1:9" x14ac:dyDescent="0.25">
      <c r="A736" s="34"/>
      <c r="B736" s="35">
        <v>313</v>
      </c>
      <c r="C736" s="36" t="s">
        <v>56</v>
      </c>
      <c r="D736" s="37"/>
      <c r="E736" s="38"/>
      <c r="F736" s="39">
        <f t="shared" si="249"/>
        <v>0</v>
      </c>
      <c r="G736" s="87"/>
      <c r="H736" s="88"/>
      <c r="I736" s="40">
        <f t="shared" si="250"/>
        <v>0</v>
      </c>
    </row>
    <row r="737" spans="1:9" x14ac:dyDescent="0.25">
      <c r="A737" s="34"/>
      <c r="B737" s="35">
        <v>321</v>
      </c>
      <c r="C737" s="36" t="s">
        <v>57</v>
      </c>
      <c r="D737" s="37"/>
      <c r="E737" s="38"/>
      <c r="F737" s="39">
        <f t="shared" si="249"/>
        <v>0</v>
      </c>
      <c r="G737" s="87"/>
      <c r="H737" s="88"/>
      <c r="I737" s="40">
        <f t="shared" si="250"/>
        <v>0</v>
      </c>
    </row>
    <row r="738" spans="1:9" x14ac:dyDescent="0.25">
      <c r="A738" s="34"/>
      <c r="B738" s="35">
        <v>322</v>
      </c>
      <c r="C738" s="36" t="s">
        <v>58</v>
      </c>
      <c r="D738" s="37"/>
      <c r="E738" s="38"/>
      <c r="F738" s="39">
        <f t="shared" si="249"/>
        <v>0</v>
      </c>
      <c r="G738" s="87"/>
      <c r="H738" s="88"/>
      <c r="I738" s="40">
        <f t="shared" si="250"/>
        <v>0</v>
      </c>
    </row>
    <row r="739" spans="1:9" x14ac:dyDescent="0.25">
      <c r="A739" s="34"/>
      <c r="B739" s="35">
        <v>323</v>
      </c>
      <c r="C739" s="36" t="s">
        <v>59</v>
      </c>
      <c r="D739" s="37"/>
      <c r="E739" s="38"/>
      <c r="F739" s="39">
        <f t="shared" si="249"/>
        <v>0</v>
      </c>
      <c r="G739" s="87"/>
      <c r="H739" s="88"/>
      <c r="I739" s="40">
        <f t="shared" si="250"/>
        <v>0</v>
      </c>
    </row>
    <row r="740" spans="1:9" ht="24.75" x14ac:dyDescent="0.25">
      <c r="A740" s="34"/>
      <c r="B740" s="35">
        <v>324</v>
      </c>
      <c r="C740" s="36" t="s">
        <v>60</v>
      </c>
      <c r="D740" s="37"/>
      <c r="E740" s="38"/>
      <c r="F740" s="39">
        <f t="shared" si="249"/>
        <v>0</v>
      </c>
      <c r="G740" s="87"/>
      <c r="H740" s="88"/>
      <c r="I740" s="40">
        <f t="shared" si="250"/>
        <v>0</v>
      </c>
    </row>
    <row r="741" spans="1:9" x14ac:dyDescent="0.25">
      <c r="A741" s="34"/>
      <c r="B741" s="35">
        <v>329</v>
      </c>
      <c r="C741" s="36" t="s">
        <v>61</v>
      </c>
      <c r="D741" s="37"/>
      <c r="E741" s="38"/>
      <c r="F741" s="39">
        <f t="shared" si="249"/>
        <v>0</v>
      </c>
      <c r="G741" s="87"/>
      <c r="H741" s="88"/>
      <c r="I741" s="40">
        <f t="shared" si="250"/>
        <v>0</v>
      </c>
    </row>
    <row r="742" spans="1:9" x14ac:dyDescent="0.25">
      <c r="A742" s="34"/>
      <c r="B742" s="35">
        <v>343</v>
      </c>
      <c r="C742" s="36" t="s">
        <v>62</v>
      </c>
      <c r="D742" s="37"/>
      <c r="E742" s="38"/>
      <c r="F742" s="39">
        <f t="shared" si="249"/>
        <v>0</v>
      </c>
      <c r="G742" s="87"/>
      <c r="H742" s="88"/>
      <c r="I742" s="40">
        <f t="shared" si="250"/>
        <v>0</v>
      </c>
    </row>
    <row r="743" spans="1:9" ht="21" customHeight="1" x14ac:dyDescent="0.25">
      <c r="A743" s="34"/>
      <c r="B743" s="35">
        <v>422</v>
      </c>
      <c r="C743" s="36" t="s">
        <v>81</v>
      </c>
      <c r="D743" s="37"/>
      <c r="E743" s="38"/>
      <c r="F743" s="39">
        <f t="shared" si="249"/>
        <v>0</v>
      </c>
      <c r="G743" s="87"/>
      <c r="H743" s="88"/>
      <c r="I743" s="40">
        <f t="shared" si="250"/>
        <v>0</v>
      </c>
    </row>
    <row r="744" spans="1:9" s="143" customFormat="1" ht="25.5" customHeight="1" x14ac:dyDescent="0.25">
      <c r="A744" s="166" t="s">
        <v>171</v>
      </c>
      <c r="B744" s="167"/>
      <c r="C744" s="122" t="s">
        <v>172</v>
      </c>
      <c r="D744" s="138">
        <f>SUM(D745,D754)</f>
        <v>0</v>
      </c>
      <c r="E744" s="138">
        <f t="shared" ref="E744:I744" si="251">SUM(E745,E754)</f>
        <v>0</v>
      </c>
      <c r="F744" s="139">
        <f t="shared" si="251"/>
        <v>0</v>
      </c>
      <c r="G744" s="140">
        <f t="shared" si="251"/>
        <v>0</v>
      </c>
      <c r="H744" s="141">
        <f t="shared" si="251"/>
        <v>0</v>
      </c>
      <c r="I744" s="142">
        <f t="shared" si="251"/>
        <v>0</v>
      </c>
    </row>
    <row r="745" spans="1:9" ht="24.75" x14ac:dyDescent="0.25">
      <c r="A745" s="153" t="s">
        <v>17</v>
      </c>
      <c r="B745" s="154"/>
      <c r="C745" s="29" t="s">
        <v>154</v>
      </c>
      <c r="D745" s="30">
        <f>SUM(D746:D753)</f>
        <v>0</v>
      </c>
      <c r="E745" s="30">
        <f t="shared" ref="E745:I745" si="252">SUM(E746:E753)</f>
        <v>0</v>
      </c>
      <c r="F745" s="31">
        <f t="shared" si="252"/>
        <v>0</v>
      </c>
      <c r="G745" s="85">
        <f t="shared" si="252"/>
        <v>0</v>
      </c>
      <c r="H745" s="86">
        <f t="shared" si="252"/>
        <v>0</v>
      </c>
      <c r="I745" s="32">
        <f t="shared" si="252"/>
        <v>0</v>
      </c>
    </row>
    <row r="746" spans="1:9" x14ac:dyDescent="0.25">
      <c r="A746" s="34"/>
      <c r="B746" s="35">
        <v>311</v>
      </c>
      <c r="C746" s="36" t="s">
        <v>54</v>
      </c>
      <c r="D746" s="37"/>
      <c r="E746" s="38"/>
      <c r="F746" s="39">
        <f t="shared" ref="F746:F753" si="253">SUM(D746:E746)</f>
        <v>0</v>
      </c>
      <c r="G746" s="87"/>
      <c r="H746" s="88"/>
      <c r="I746" s="40">
        <f t="shared" ref="I746:I753" si="254">SUM(F746:H746)</f>
        <v>0</v>
      </c>
    </row>
    <row r="747" spans="1:9" x14ac:dyDescent="0.25">
      <c r="A747" s="34"/>
      <c r="B747" s="35">
        <v>313</v>
      </c>
      <c r="C747" s="36" t="s">
        <v>56</v>
      </c>
      <c r="D747" s="37"/>
      <c r="E747" s="38"/>
      <c r="F747" s="39">
        <f t="shared" si="253"/>
        <v>0</v>
      </c>
      <c r="G747" s="87"/>
      <c r="H747" s="88"/>
      <c r="I747" s="40">
        <f t="shared" si="254"/>
        <v>0</v>
      </c>
    </row>
    <row r="748" spans="1:9" s="42" customFormat="1" ht="12" x14ac:dyDescent="0.2">
      <c r="A748" s="34"/>
      <c r="B748" s="35">
        <v>321</v>
      </c>
      <c r="C748" s="36" t="s">
        <v>57</v>
      </c>
      <c r="D748" s="37"/>
      <c r="E748" s="38"/>
      <c r="F748" s="39">
        <f t="shared" si="253"/>
        <v>0</v>
      </c>
      <c r="G748" s="87"/>
      <c r="H748" s="88"/>
      <c r="I748" s="40">
        <f t="shared" si="254"/>
        <v>0</v>
      </c>
    </row>
    <row r="749" spans="1:9" s="42" customFormat="1" ht="12" x14ac:dyDescent="0.2">
      <c r="A749" s="34"/>
      <c r="B749" s="35">
        <v>322</v>
      </c>
      <c r="C749" s="36" t="s">
        <v>58</v>
      </c>
      <c r="D749" s="37"/>
      <c r="E749" s="38"/>
      <c r="F749" s="39">
        <f t="shared" si="253"/>
        <v>0</v>
      </c>
      <c r="G749" s="87"/>
      <c r="H749" s="88"/>
      <c r="I749" s="40">
        <f t="shared" si="254"/>
        <v>0</v>
      </c>
    </row>
    <row r="750" spans="1:9" x14ac:dyDescent="0.25">
      <c r="A750" s="34"/>
      <c r="B750" s="35">
        <v>323</v>
      </c>
      <c r="C750" s="36" t="s">
        <v>59</v>
      </c>
      <c r="D750" s="37"/>
      <c r="E750" s="38"/>
      <c r="F750" s="39">
        <f t="shared" si="253"/>
        <v>0</v>
      </c>
      <c r="G750" s="87"/>
      <c r="H750" s="88"/>
      <c r="I750" s="40">
        <f t="shared" si="254"/>
        <v>0</v>
      </c>
    </row>
    <row r="751" spans="1:9" ht="24.75" x14ac:dyDescent="0.25">
      <c r="A751" s="34"/>
      <c r="B751" s="35">
        <v>324</v>
      </c>
      <c r="C751" s="36" t="s">
        <v>60</v>
      </c>
      <c r="D751" s="37"/>
      <c r="E751" s="38"/>
      <c r="F751" s="39">
        <f t="shared" si="253"/>
        <v>0</v>
      </c>
      <c r="G751" s="87"/>
      <c r="H751" s="88"/>
      <c r="I751" s="40">
        <f t="shared" si="254"/>
        <v>0</v>
      </c>
    </row>
    <row r="752" spans="1:9" s="42" customFormat="1" ht="12" x14ac:dyDescent="0.2">
      <c r="A752" s="34"/>
      <c r="B752" s="35">
        <v>329</v>
      </c>
      <c r="C752" s="36" t="s">
        <v>61</v>
      </c>
      <c r="D752" s="37"/>
      <c r="E752" s="38"/>
      <c r="F752" s="39">
        <f t="shared" si="253"/>
        <v>0</v>
      </c>
      <c r="G752" s="87"/>
      <c r="H752" s="88"/>
      <c r="I752" s="40">
        <f t="shared" si="254"/>
        <v>0</v>
      </c>
    </row>
    <row r="753" spans="1:9" x14ac:dyDescent="0.25">
      <c r="A753" s="34"/>
      <c r="B753" s="35">
        <v>343</v>
      </c>
      <c r="C753" s="36" t="s">
        <v>62</v>
      </c>
      <c r="D753" s="37"/>
      <c r="E753" s="38"/>
      <c r="F753" s="39">
        <f t="shared" si="253"/>
        <v>0</v>
      </c>
      <c r="G753" s="87"/>
      <c r="H753" s="88"/>
      <c r="I753" s="40">
        <f t="shared" si="254"/>
        <v>0</v>
      </c>
    </row>
    <row r="754" spans="1:9" ht="24.75" x14ac:dyDescent="0.25">
      <c r="A754" s="153" t="s">
        <v>17</v>
      </c>
      <c r="B754" s="154"/>
      <c r="C754" s="29" t="s">
        <v>35</v>
      </c>
      <c r="D754" s="30">
        <f>SUM(D755:D763)</f>
        <v>0</v>
      </c>
      <c r="E754" s="30">
        <f t="shared" ref="E754:I754" si="255">SUM(E755:E763)</f>
        <v>0</v>
      </c>
      <c r="F754" s="31">
        <f t="shared" si="255"/>
        <v>0</v>
      </c>
      <c r="G754" s="85">
        <f t="shared" si="255"/>
        <v>0</v>
      </c>
      <c r="H754" s="86">
        <f t="shared" si="255"/>
        <v>0</v>
      </c>
      <c r="I754" s="32">
        <f t="shared" si="255"/>
        <v>0</v>
      </c>
    </row>
    <row r="755" spans="1:9" x14ac:dyDescent="0.25">
      <c r="A755" s="34"/>
      <c r="B755" s="35">
        <v>311</v>
      </c>
      <c r="C755" s="36" t="s">
        <v>54</v>
      </c>
      <c r="D755" s="37"/>
      <c r="E755" s="38"/>
      <c r="F755" s="39">
        <f t="shared" ref="F755:F763" si="256">SUM(D755:E755)</f>
        <v>0</v>
      </c>
      <c r="G755" s="87"/>
      <c r="H755" s="88"/>
      <c r="I755" s="40">
        <f t="shared" ref="I755:I763" si="257">SUM(F755:H755)</f>
        <v>0</v>
      </c>
    </row>
    <row r="756" spans="1:9" x14ac:dyDescent="0.25">
      <c r="A756" s="34"/>
      <c r="B756" s="35">
        <v>313</v>
      </c>
      <c r="C756" s="36" t="s">
        <v>56</v>
      </c>
      <c r="D756" s="37"/>
      <c r="E756" s="38"/>
      <c r="F756" s="39">
        <f t="shared" si="256"/>
        <v>0</v>
      </c>
      <c r="G756" s="87"/>
      <c r="H756" s="88"/>
      <c r="I756" s="40">
        <f t="shared" si="257"/>
        <v>0</v>
      </c>
    </row>
    <row r="757" spans="1:9" x14ac:dyDescent="0.25">
      <c r="A757" s="34"/>
      <c r="B757" s="35">
        <v>321</v>
      </c>
      <c r="C757" s="36" t="s">
        <v>57</v>
      </c>
      <c r="D757" s="37"/>
      <c r="E757" s="38"/>
      <c r="F757" s="39">
        <f t="shared" si="256"/>
        <v>0</v>
      </c>
      <c r="G757" s="87"/>
      <c r="H757" s="88"/>
      <c r="I757" s="40">
        <f t="shared" si="257"/>
        <v>0</v>
      </c>
    </row>
    <row r="758" spans="1:9" x14ac:dyDescent="0.25">
      <c r="A758" s="34"/>
      <c r="B758" s="35">
        <v>322</v>
      </c>
      <c r="C758" s="36" t="s">
        <v>58</v>
      </c>
      <c r="D758" s="37"/>
      <c r="E758" s="38"/>
      <c r="F758" s="39">
        <f t="shared" si="256"/>
        <v>0</v>
      </c>
      <c r="G758" s="87"/>
      <c r="H758" s="88"/>
      <c r="I758" s="40">
        <f t="shared" si="257"/>
        <v>0</v>
      </c>
    </row>
    <row r="759" spans="1:9" x14ac:dyDescent="0.25">
      <c r="A759" s="34"/>
      <c r="B759" s="35">
        <v>323</v>
      </c>
      <c r="C759" s="36" t="s">
        <v>59</v>
      </c>
      <c r="D759" s="37"/>
      <c r="E759" s="38"/>
      <c r="F759" s="39">
        <f t="shared" si="256"/>
        <v>0</v>
      </c>
      <c r="G759" s="87"/>
      <c r="H759" s="88"/>
      <c r="I759" s="40">
        <f t="shared" si="257"/>
        <v>0</v>
      </c>
    </row>
    <row r="760" spans="1:9" ht="24.75" x14ac:dyDescent="0.25">
      <c r="A760" s="34"/>
      <c r="B760" s="35">
        <v>324</v>
      </c>
      <c r="C760" s="36" t="s">
        <v>60</v>
      </c>
      <c r="D760" s="37"/>
      <c r="E760" s="38"/>
      <c r="F760" s="39">
        <f t="shared" si="256"/>
        <v>0</v>
      </c>
      <c r="G760" s="87"/>
      <c r="H760" s="88"/>
      <c r="I760" s="40">
        <f t="shared" si="257"/>
        <v>0</v>
      </c>
    </row>
    <row r="761" spans="1:9" x14ac:dyDescent="0.25">
      <c r="A761" s="34"/>
      <c r="B761" s="35">
        <v>329</v>
      </c>
      <c r="C761" s="36" t="s">
        <v>61</v>
      </c>
      <c r="D761" s="37"/>
      <c r="E761" s="38"/>
      <c r="F761" s="39">
        <f t="shared" si="256"/>
        <v>0</v>
      </c>
      <c r="G761" s="87"/>
      <c r="H761" s="88"/>
      <c r="I761" s="40">
        <f t="shared" si="257"/>
        <v>0</v>
      </c>
    </row>
    <row r="762" spans="1:9" x14ac:dyDescent="0.25">
      <c r="A762" s="34"/>
      <c r="B762" s="35">
        <v>343</v>
      </c>
      <c r="C762" s="36" t="s">
        <v>62</v>
      </c>
      <c r="D762" s="37"/>
      <c r="E762" s="38"/>
      <c r="F762" s="39">
        <f t="shared" si="256"/>
        <v>0</v>
      </c>
      <c r="G762" s="87"/>
      <c r="H762" s="88"/>
      <c r="I762" s="40">
        <f t="shared" si="257"/>
        <v>0</v>
      </c>
    </row>
    <row r="763" spans="1:9" ht="21" customHeight="1" x14ac:dyDescent="0.25">
      <c r="A763" s="34"/>
      <c r="B763" s="35">
        <v>422</v>
      </c>
      <c r="C763" s="36" t="s">
        <v>81</v>
      </c>
      <c r="D763" s="37"/>
      <c r="E763" s="38"/>
      <c r="F763" s="39">
        <f t="shared" si="256"/>
        <v>0</v>
      </c>
      <c r="G763" s="87"/>
      <c r="H763" s="88"/>
      <c r="I763" s="40">
        <f t="shared" si="257"/>
        <v>0</v>
      </c>
    </row>
    <row r="764" spans="1:9" s="143" customFormat="1" ht="25.5" customHeight="1" x14ac:dyDescent="0.25">
      <c r="A764" s="166" t="s">
        <v>173</v>
      </c>
      <c r="B764" s="167"/>
      <c r="C764" s="122" t="s">
        <v>174</v>
      </c>
      <c r="D764" s="138">
        <f>SUM(D765,D777)</f>
        <v>0</v>
      </c>
      <c r="E764" s="138">
        <f t="shared" ref="E764:I764" si="258">SUM(E765,E777)</f>
        <v>0</v>
      </c>
      <c r="F764" s="139">
        <f t="shared" si="258"/>
        <v>0</v>
      </c>
      <c r="G764" s="140">
        <f t="shared" si="258"/>
        <v>0</v>
      </c>
      <c r="H764" s="141">
        <f t="shared" si="258"/>
        <v>0</v>
      </c>
      <c r="I764" s="142">
        <f t="shared" si="258"/>
        <v>0</v>
      </c>
    </row>
    <row r="765" spans="1:9" ht="24.75" x14ac:dyDescent="0.25">
      <c r="A765" s="153" t="s">
        <v>17</v>
      </c>
      <c r="B765" s="154"/>
      <c r="C765" s="29" t="s">
        <v>154</v>
      </c>
      <c r="D765" s="30">
        <f>SUM(D766:D776)</f>
        <v>0</v>
      </c>
      <c r="E765" s="30">
        <f t="shared" ref="E765:I765" si="259">SUM(E766:E776)</f>
        <v>0</v>
      </c>
      <c r="F765" s="31">
        <f t="shared" si="259"/>
        <v>0</v>
      </c>
      <c r="G765" s="85">
        <f t="shared" si="259"/>
        <v>0</v>
      </c>
      <c r="H765" s="86">
        <f t="shared" si="259"/>
        <v>0</v>
      </c>
      <c r="I765" s="32">
        <f t="shared" si="259"/>
        <v>0</v>
      </c>
    </row>
    <row r="766" spans="1:9" x14ac:dyDescent="0.25">
      <c r="A766" s="34"/>
      <c r="B766" s="35">
        <v>311</v>
      </c>
      <c r="C766" s="36" t="s">
        <v>54</v>
      </c>
      <c r="D766" s="37"/>
      <c r="E766" s="38"/>
      <c r="F766" s="39">
        <f t="shared" ref="F766:F776" si="260">SUM(D766:E766)</f>
        <v>0</v>
      </c>
      <c r="G766" s="87"/>
      <c r="H766" s="88"/>
      <c r="I766" s="40">
        <f t="shared" ref="I766:I776" si="261">SUM(F766:H766)</f>
        <v>0</v>
      </c>
    </row>
    <row r="767" spans="1:9" x14ac:dyDescent="0.25">
      <c r="A767" s="34"/>
      <c r="B767" s="35">
        <v>313</v>
      </c>
      <c r="C767" s="36" t="s">
        <v>56</v>
      </c>
      <c r="D767" s="37"/>
      <c r="E767" s="38"/>
      <c r="F767" s="39">
        <f t="shared" si="260"/>
        <v>0</v>
      </c>
      <c r="G767" s="87"/>
      <c r="H767" s="88"/>
      <c r="I767" s="40">
        <f t="shared" si="261"/>
        <v>0</v>
      </c>
    </row>
    <row r="768" spans="1:9" s="42" customFormat="1" ht="12" x14ac:dyDescent="0.2">
      <c r="A768" s="34"/>
      <c r="B768" s="35">
        <v>321</v>
      </c>
      <c r="C768" s="36" t="s">
        <v>57</v>
      </c>
      <c r="D768" s="37"/>
      <c r="E768" s="38"/>
      <c r="F768" s="39">
        <f t="shared" si="260"/>
        <v>0</v>
      </c>
      <c r="G768" s="87"/>
      <c r="H768" s="88"/>
      <c r="I768" s="40">
        <f t="shared" si="261"/>
        <v>0</v>
      </c>
    </row>
    <row r="769" spans="1:9" s="42" customFormat="1" ht="12" x14ac:dyDescent="0.2">
      <c r="A769" s="34"/>
      <c r="B769" s="35">
        <v>322</v>
      </c>
      <c r="C769" s="36" t="s">
        <v>58</v>
      </c>
      <c r="D769" s="37"/>
      <c r="E769" s="38"/>
      <c r="F769" s="39">
        <f t="shared" si="260"/>
        <v>0</v>
      </c>
      <c r="G769" s="87"/>
      <c r="H769" s="88"/>
      <c r="I769" s="40">
        <f t="shared" si="261"/>
        <v>0</v>
      </c>
    </row>
    <row r="770" spans="1:9" x14ac:dyDescent="0.25">
      <c r="A770" s="34"/>
      <c r="B770" s="35">
        <v>323</v>
      </c>
      <c r="C770" s="36" t="s">
        <v>59</v>
      </c>
      <c r="D770" s="37"/>
      <c r="E770" s="38"/>
      <c r="F770" s="39">
        <f t="shared" si="260"/>
        <v>0</v>
      </c>
      <c r="G770" s="87"/>
      <c r="H770" s="88"/>
      <c r="I770" s="40">
        <f t="shared" si="261"/>
        <v>0</v>
      </c>
    </row>
    <row r="771" spans="1:9" ht="24.75" x14ac:dyDescent="0.25">
      <c r="A771" s="34"/>
      <c r="B771" s="35">
        <v>324</v>
      </c>
      <c r="C771" s="36" t="s">
        <v>60</v>
      </c>
      <c r="D771" s="37"/>
      <c r="E771" s="38"/>
      <c r="F771" s="39">
        <f t="shared" si="260"/>
        <v>0</v>
      </c>
      <c r="G771" s="87"/>
      <c r="H771" s="88"/>
      <c r="I771" s="40">
        <f t="shared" si="261"/>
        <v>0</v>
      </c>
    </row>
    <row r="772" spans="1:9" s="42" customFormat="1" ht="12" x14ac:dyDescent="0.2">
      <c r="A772" s="34"/>
      <c r="B772" s="35">
        <v>329</v>
      </c>
      <c r="C772" s="36" t="s">
        <v>61</v>
      </c>
      <c r="D772" s="37"/>
      <c r="E772" s="38"/>
      <c r="F772" s="39">
        <f t="shared" si="260"/>
        <v>0</v>
      </c>
      <c r="G772" s="87"/>
      <c r="H772" s="88"/>
      <c r="I772" s="40">
        <f t="shared" si="261"/>
        <v>0</v>
      </c>
    </row>
    <row r="773" spans="1:9" x14ac:dyDescent="0.25">
      <c r="A773" s="34"/>
      <c r="B773" s="35">
        <v>343</v>
      </c>
      <c r="C773" s="36" t="s">
        <v>62</v>
      </c>
      <c r="D773" s="37"/>
      <c r="E773" s="38"/>
      <c r="F773" s="39">
        <f t="shared" si="260"/>
        <v>0</v>
      </c>
      <c r="G773" s="87"/>
      <c r="H773" s="88"/>
      <c r="I773" s="40">
        <f t="shared" si="261"/>
        <v>0</v>
      </c>
    </row>
    <row r="774" spans="1:9" ht="24.75" x14ac:dyDescent="0.25">
      <c r="A774" s="34"/>
      <c r="B774" s="35">
        <v>369</v>
      </c>
      <c r="C774" s="36" t="s">
        <v>20</v>
      </c>
      <c r="D774" s="37"/>
      <c r="E774" s="38"/>
      <c r="F774" s="39">
        <f t="shared" si="260"/>
        <v>0</v>
      </c>
      <c r="G774" s="87"/>
      <c r="H774" s="88"/>
      <c r="I774" s="40">
        <f t="shared" si="261"/>
        <v>0</v>
      </c>
    </row>
    <row r="775" spans="1:9" x14ac:dyDescent="0.25">
      <c r="A775" s="34"/>
      <c r="B775" s="35">
        <v>381</v>
      </c>
      <c r="C775" s="36" t="s">
        <v>64</v>
      </c>
      <c r="D775" s="37"/>
      <c r="E775" s="38"/>
      <c r="F775" s="39">
        <f t="shared" si="260"/>
        <v>0</v>
      </c>
      <c r="G775" s="87"/>
      <c r="H775" s="88"/>
      <c r="I775" s="40">
        <f t="shared" si="261"/>
        <v>0</v>
      </c>
    </row>
    <row r="776" spans="1:9" ht="21" customHeight="1" x14ac:dyDescent="0.25">
      <c r="A776" s="34"/>
      <c r="B776" s="35">
        <v>422</v>
      </c>
      <c r="C776" s="36" t="s">
        <v>81</v>
      </c>
      <c r="D776" s="37"/>
      <c r="E776" s="38"/>
      <c r="F776" s="39">
        <f t="shared" si="260"/>
        <v>0</v>
      </c>
      <c r="G776" s="87"/>
      <c r="H776" s="88"/>
      <c r="I776" s="40">
        <f t="shared" si="261"/>
        <v>0</v>
      </c>
    </row>
    <row r="777" spans="1:9" ht="24.75" x14ac:dyDescent="0.25">
      <c r="A777" s="153" t="s">
        <v>17</v>
      </c>
      <c r="B777" s="154"/>
      <c r="C777" s="29" t="s">
        <v>35</v>
      </c>
      <c r="D777" s="30">
        <f>SUM(D778:D788)</f>
        <v>0</v>
      </c>
      <c r="E777" s="30">
        <f t="shared" ref="E777:I777" si="262">SUM(E778:E788)</f>
        <v>0</v>
      </c>
      <c r="F777" s="31">
        <f t="shared" si="262"/>
        <v>0</v>
      </c>
      <c r="G777" s="85">
        <f t="shared" si="262"/>
        <v>0</v>
      </c>
      <c r="H777" s="86">
        <f t="shared" si="262"/>
        <v>0</v>
      </c>
      <c r="I777" s="32">
        <f t="shared" si="262"/>
        <v>0</v>
      </c>
    </row>
    <row r="778" spans="1:9" x14ac:dyDescent="0.25">
      <c r="A778" s="34"/>
      <c r="B778" s="35">
        <v>311</v>
      </c>
      <c r="C778" s="36" t="s">
        <v>54</v>
      </c>
      <c r="D778" s="37"/>
      <c r="E778" s="38"/>
      <c r="F778" s="39">
        <f t="shared" ref="F778:F788" si="263">SUM(D778:E778)</f>
        <v>0</v>
      </c>
      <c r="G778" s="87"/>
      <c r="H778" s="88"/>
      <c r="I778" s="40">
        <f t="shared" ref="I778:I788" si="264">SUM(F778:H778)</f>
        <v>0</v>
      </c>
    </row>
    <row r="779" spans="1:9" x14ac:dyDescent="0.25">
      <c r="A779" s="34"/>
      <c r="B779" s="35">
        <v>313</v>
      </c>
      <c r="C779" s="36" t="s">
        <v>56</v>
      </c>
      <c r="D779" s="37"/>
      <c r="E779" s="38"/>
      <c r="F779" s="39">
        <f t="shared" si="263"/>
        <v>0</v>
      </c>
      <c r="G779" s="87"/>
      <c r="H779" s="88"/>
      <c r="I779" s="40">
        <f t="shared" si="264"/>
        <v>0</v>
      </c>
    </row>
    <row r="780" spans="1:9" x14ac:dyDescent="0.25">
      <c r="A780" s="34"/>
      <c r="B780" s="35">
        <v>321</v>
      </c>
      <c r="C780" s="36" t="s">
        <v>57</v>
      </c>
      <c r="D780" s="37"/>
      <c r="E780" s="38"/>
      <c r="F780" s="39">
        <f t="shared" si="263"/>
        <v>0</v>
      </c>
      <c r="G780" s="87"/>
      <c r="H780" s="88"/>
      <c r="I780" s="40">
        <f t="shared" si="264"/>
        <v>0</v>
      </c>
    </row>
    <row r="781" spans="1:9" x14ac:dyDescent="0.25">
      <c r="A781" s="34"/>
      <c r="B781" s="35">
        <v>322</v>
      </c>
      <c r="C781" s="36" t="s">
        <v>58</v>
      </c>
      <c r="D781" s="37"/>
      <c r="E781" s="38"/>
      <c r="F781" s="39">
        <f t="shared" si="263"/>
        <v>0</v>
      </c>
      <c r="G781" s="87"/>
      <c r="H781" s="88"/>
      <c r="I781" s="40">
        <f t="shared" si="264"/>
        <v>0</v>
      </c>
    </row>
    <row r="782" spans="1:9" x14ac:dyDescent="0.25">
      <c r="A782" s="34"/>
      <c r="B782" s="35">
        <v>323</v>
      </c>
      <c r="C782" s="36" t="s">
        <v>59</v>
      </c>
      <c r="D782" s="37"/>
      <c r="E782" s="38"/>
      <c r="F782" s="39">
        <f t="shared" si="263"/>
        <v>0</v>
      </c>
      <c r="G782" s="87"/>
      <c r="H782" s="88"/>
      <c r="I782" s="40">
        <f t="shared" si="264"/>
        <v>0</v>
      </c>
    </row>
    <row r="783" spans="1:9" ht="24.75" x14ac:dyDescent="0.25">
      <c r="A783" s="34"/>
      <c r="B783" s="35">
        <v>324</v>
      </c>
      <c r="C783" s="36" t="s">
        <v>60</v>
      </c>
      <c r="D783" s="37"/>
      <c r="E783" s="38"/>
      <c r="F783" s="39">
        <f t="shared" si="263"/>
        <v>0</v>
      </c>
      <c r="G783" s="87"/>
      <c r="H783" s="88"/>
      <c r="I783" s="40">
        <f t="shared" si="264"/>
        <v>0</v>
      </c>
    </row>
    <row r="784" spans="1:9" x14ac:dyDescent="0.25">
      <c r="A784" s="34"/>
      <c r="B784" s="35">
        <v>329</v>
      </c>
      <c r="C784" s="36" t="s">
        <v>61</v>
      </c>
      <c r="D784" s="37"/>
      <c r="E784" s="38"/>
      <c r="F784" s="39">
        <f t="shared" si="263"/>
        <v>0</v>
      </c>
      <c r="G784" s="87"/>
      <c r="H784" s="88"/>
      <c r="I784" s="40">
        <f t="shared" si="264"/>
        <v>0</v>
      </c>
    </row>
    <row r="785" spans="1:9" x14ac:dyDescent="0.25">
      <c r="A785" s="34"/>
      <c r="B785" s="35">
        <v>343</v>
      </c>
      <c r="C785" s="36" t="s">
        <v>62</v>
      </c>
      <c r="D785" s="37"/>
      <c r="E785" s="38"/>
      <c r="F785" s="39">
        <f t="shared" si="263"/>
        <v>0</v>
      </c>
      <c r="G785" s="87"/>
      <c r="H785" s="88"/>
      <c r="I785" s="40">
        <f t="shared" si="264"/>
        <v>0</v>
      </c>
    </row>
    <row r="786" spans="1:9" ht="24.75" x14ac:dyDescent="0.25">
      <c r="A786" s="34"/>
      <c r="B786" s="35">
        <v>369</v>
      </c>
      <c r="C786" s="36" t="s">
        <v>20</v>
      </c>
      <c r="D786" s="37"/>
      <c r="E786" s="38"/>
      <c r="F786" s="39">
        <f t="shared" si="263"/>
        <v>0</v>
      </c>
      <c r="G786" s="87"/>
      <c r="H786" s="88"/>
      <c r="I786" s="40">
        <f t="shared" si="264"/>
        <v>0</v>
      </c>
    </row>
    <row r="787" spans="1:9" x14ac:dyDescent="0.25">
      <c r="A787" s="34"/>
      <c r="B787" s="35">
        <v>381</v>
      </c>
      <c r="C787" s="36" t="s">
        <v>64</v>
      </c>
      <c r="D787" s="37"/>
      <c r="E787" s="38"/>
      <c r="F787" s="39">
        <f t="shared" si="263"/>
        <v>0</v>
      </c>
      <c r="G787" s="87"/>
      <c r="H787" s="88"/>
      <c r="I787" s="40">
        <f t="shared" si="264"/>
        <v>0</v>
      </c>
    </row>
    <row r="788" spans="1:9" ht="21" customHeight="1" x14ac:dyDescent="0.25">
      <c r="A788" s="34"/>
      <c r="B788" s="35">
        <v>422</v>
      </c>
      <c r="C788" s="36" t="s">
        <v>81</v>
      </c>
      <c r="D788" s="37"/>
      <c r="E788" s="38"/>
      <c r="F788" s="39">
        <f t="shared" si="263"/>
        <v>0</v>
      </c>
      <c r="G788" s="87"/>
      <c r="H788" s="88"/>
      <c r="I788" s="40">
        <f t="shared" si="264"/>
        <v>0</v>
      </c>
    </row>
    <row r="789" spans="1:9" s="143" customFormat="1" ht="25.5" customHeight="1" x14ac:dyDescent="0.25">
      <c r="A789" s="166" t="s">
        <v>175</v>
      </c>
      <c r="B789" s="167"/>
      <c r="C789" s="122" t="s">
        <v>176</v>
      </c>
      <c r="D789" s="138">
        <f>SUM(D790,D800)</f>
        <v>0</v>
      </c>
      <c r="E789" s="138">
        <f t="shared" ref="E789:I789" si="265">SUM(E790,E800)</f>
        <v>0</v>
      </c>
      <c r="F789" s="139">
        <f t="shared" si="265"/>
        <v>0</v>
      </c>
      <c r="G789" s="140">
        <f t="shared" si="265"/>
        <v>0</v>
      </c>
      <c r="H789" s="141">
        <f t="shared" si="265"/>
        <v>0</v>
      </c>
      <c r="I789" s="142">
        <f t="shared" si="265"/>
        <v>0</v>
      </c>
    </row>
    <row r="790" spans="1:9" ht="24.75" x14ac:dyDescent="0.25">
      <c r="A790" s="153" t="s">
        <v>17</v>
      </c>
      <c r="B790" s="154"/>
      <c r="C790" s="29" t="s">
        <v>154</v>
      </c>
      <c r="D790" s="30">
        <f>SUM(D791:D799)</f>
        <v>0</v>
      </c>
      <c r="E790" s="30">
        <f t="shared" ref="E790:I790" si="266">SUM(E791:E799)</f>
        <v>0</v>
      </c>
      <c r="F790" s="31">
        <f t="shared" si="266"/>
        <v>0</v>
      </c>
      <c r="G790" s="85">
        <f t="shared" si="266"/>
        <v>0</v>
      </c>
      <c r="H790" s="86">
        <f t="shared" si="266"/>
        <v>0</v>
      </c>
      <c r="I790" s="32">
        <f t="shared" si="266"/>
        <v>0</v>
      </c>
    </row>
    <row r="791" spans="1:9" x14ac:dyDescent="0.25">
      <c r="A791" s="34"/>
      <c r="B791" s="35">
        <v>311</v>
      </c>
      <c r="C791" s="36" t="s">
        <v>54</v>
      </c>
      <c r="D791" s="37"/>
      <c r="E791" s="38"/>
      <c r="F791" s="39">
        <f t="shared" ref="F791:F799" si="267">SUM(D791:E791)</f>
        <v>0</v>
      </c>
      <c r="G791" s="87"/>
      <c r="H791" s="88"/>
      <c r="I791" s="40">
        <f t="shared" ref="I791:I799" si="268">SUM(F791:H791)</f>
        <v>0</v>
      </c>
    </row>
    <row r="792" spans="1:9" x14ac:dyDescent="0.25">
      <c r="A792" s="34"/>
      <c r="B792" s="35">
        <v>313</v>
      </c>
      <c r="C792" s="36" t="s">
        <v>56</v>
      </c>
      <c r="D792" s="37"/>
      <c r="E792" s="38"/>
      <c r="F792" s="39">
        <f t="shared" si="267"/>
        <v>0</v>
      </c>
      <c r="G792" s="87"/>
      <c r="H792" s="88"/>
      <c r="I792" s="40">
        <f t="shared" si="268"/>
        <v>0</v>
      </c>
    </row>
    <row r="793" spans="1:9" s="42" customFormat="1" ht="12" x14ac:dyDescent="0.2">
      <c r="A793" s="34"/>
      <c r="B793" s="35">
        <v>321</v>
      </c>
      <c r="C793" s="36" t="s">
        <v>57</v>
      </c>
      <c r="D793" s="37"/>
      <c r="E793" s="38"/>
      <c r="F793" s="39">
        <f t="shared" si="267"/>
        <v>0</v>
      </c>
      <c r="G793" s="87"/>
      <c r="H793" s="88"/>
      <c r="I793" s="40">
        <f t="shared" si="268"/>
        <v>0</v>
      </c>
    </row>
    <row r="794" spans="1:9" s="42" customFormat="1" ht="12" x14ac:dyDescent="0.2">
      <c r="A794" s="34"/>
      <c r="B794" s="35">
        <v>322</v>
      </c>
      <c r="C794" s="36" t="s">
        <v>58</v>
      </c>
      <c r="D794" s="37"/>
      <c r="E794" s="38"/>
      <c r="F794" s="39">
        <f t="shared" si="267"/>
        <v>0</v>
      </c>
      <c r="G794" s="87"/>
      <c r="H794" s="88"/>
      <c r="I794" s="40">
        <f t="shared" si="268"/>
        <v>0</v>
      </c>
    </row>
    <row r="795" spans="1:9" x14ac:dyDescent="0.25">
      <c r="A795" s="34"/>
      <c r="B795" s="35">
        <v>323</v>
      </c>
      <c r="C795" s="36" t="s">
        <v>59</v>
      </c>
      <c r="D795" s="37"/>
      <c r="E795" s="38"/>
      <c r="F795" s="39">
        <f t="shared" si="267"/>
        <v>0</v>
      </c>
      <c r="G795" s="87"/>
      <c r="H795" s="88"/>
      <c r="I795" s="40">
        <f t="shared" si="268"/>
        <v>0</v>
      </c>
    </row>
    <row r="796" spans="1:9" ht="24.75" x14ac:dyDescent="0.25">
      <c r="A796" s="34"/>
      <c r="B796" s="35">
        <v>324</v>
      </c>
      <c r="C796" s="36" t="s">
        <v>60</v>
      </c>
      <c r="D796" s="37"/>
      <c r="E796" s="38"/>
      <c r="F796" s="39">
        <f t="shared" si="267"/>
        <v>0</v>
      </c>
      <c r="G796" s="87"/>
      <c r="H796" s="88"/>
      <c r="I796" s="40">
        <f t="shared" si="268"/>
        <v>0</v>
      </c>
    </row>
    <row r="797" spans="1:9" s="42" customFormat="1" ht="12" x14ac:dyDescent="0.2">
      <c r="A797" s="34"/>
      <c r="B797" s="35">
        <v>329</v>
      </c>
      <c r="C797" s="36" t="s">
        <v>61</v>
      </c>
      <c r="D797" s="37"/>
      <c r="E797" s="38"/>
      <c r="F797" s="39">
        <f t="shared" si="267"/>
        <v>0</v>
      </c>
      <c r="G797" s="87"/>
      <c r="H797" s="88"/>
      <c r="I797" s="40">
        <f t="shared" si="268"/>
        <v>0</v>
      </c>
    </row>
    <row r="798" spans="1:9" x14ac:dyDescent="0.25">
      <c r="A798" s="34"/>
      <c r="B798" s="35">
        <v>343</v>
      </c>
      <c r="C798" s="36" t="s">
        <v>62</v>
      </c>
      <c r="D798" s="37"/>
      <c r="E798" s="38"/>
      <c r="F798" s="39">
        <f t="shared" si="267"/>
        <v>0</v>
      </c>
      <c r="G798" s="87"/>
      <c r="H798" s="88"/>
      <c r="I798" s="40">
        <f t="shared" si="268"/>
        <v>0</v>
      </c>
    </row>
    <row r="799" spans="1:9" ht="21" customHeight="1" x14ac:dyDescent="0.25">
      <c r="A799" s="34"/>
      <c r="B799" s="35">
        <v>422</v>
      </c>
      <c r="C799" s="36" t="s">
        <v>81</v>
      </c>
      <c r="D799" s="37"/>
      <c r="E799" s="38"/>
      <c r="F799" s="39">
        <f t="shared" si="267"/>
        <v>0</v>
      </c>
      <c r="G799" s="87"/>
      <c r="H799" s="88"/>
      <c r="I799" s="40">
        <f t="shared" si="268"/>
        <v>0</v>
      </c>
    </row>
    <row r="800" spans="1:9" ht="24.75" x14ac:dyDescent="0.25">
      <c r="A800" s="153" t="s">
        <v>17</v>
      </c>
      <c r="B800" s="154"/>
      <c r="C800" s="29" t="s">
        <v>35</v>
      </c>
      <c r="D800" s="30">
        <f>SUM(D801:D810)</f>
        <v>0</v>
      </c>
      <c r="E800" s="30">
        <f t="shared" ref="E800:I800" si="269">SUM(E801:E810)</f>
        <v>0</v>
      </c>
      <c r="F800" s="31">
        <f t="shared" si="269"/>
        <v>0</v>
      </c>
      <c r="G800" s="85">
        <f t="shared" si="269"/>
        <v>0</v>
      </c>
      <c r="H800" s="86">
        <f t="shared" si="269"/>
        <v>0</v>
      </c>
      <c r="I800" s="32">
        <f t="shared" si="269"/>
        <v>0</v>
      </c>
    </row>
    <row r="801" spans="1:9" x14ac:dyDescent="0.25">
      <c r="A801" s="34"/>
      <c r="B801" s="35">
        <v>311</v>
      </c>
      <c r="C801" s="36" t="s">
        <v>54</v>
      </c>
      <c r="D801" s="37"/>
      <c r="E801" s="38"/>
      <c r="F801" s="39">
        <f t="shared" ref="F801:F808" si="270">SUM(D801:E801)</f>
        <v>0</v>
      </c>
      <c r="G801" s="87"/>
      <c r="H801" s="88"/>
      <c r="I801" s="40">
        <f t="shared" ref="I801:I808" si="271">SUM(F801:H801)</f>
        <v>0</v>
      </c>
    </row>
    <row r="802" spans="1:9" x14ac:dyDescent="0.25">
      <c r="A802" s="34"/>
      <c r="B802" s="35">
        <v>313</v>
      </c>
      <c r="C802" s="36" t="s">
        <v>56</v>
      </c>
      <c r="D802" s="37"/>
      <c r="E802" s="38"/>
      <c r="F802" s="39">
        <f t="shared" si="270"/>
        <v>0</v>
      </c>
      <c r="G802" s="87"/>
      <c r="H802" s="88"/>
      <c r="I802" s="40">
        <f t="shared" si="271"/>
        <v>0</v>
      </c>
    </row>
    <row r="803" spans="1:9" x14ac:dyDescent="0.25">
      <c r="A803" s="34"/>
      <c r="B803" s="35">
        <v>321</v>
      </c>
      <c r="C803" s="36" t="s">
        <v>57</v>
      </c>
      <c r="D803" s="37"/>
      <c r="E803" s="38"/>
      <c r="F803" s="39">
        <f t="shared" si="270"/>
        <v>0</v>
      </c>
      <c r="G803" s="87"/>
      <c r="H803" s="88"/>
      <c r="I803" s="40">
        <f t="shared" si="271"/>
        <v>0</v>
      </c>
    </row>
    <row r="804" spans="1:9" x14ac:dyDescent="0.25">
      <c r="A804" s="34"/>
      <c r="B804" s="35">
        <v>322</v>
      </c>
      <c r="C804" s="36" t="s">
        <v>58</v>
      </c>
      <c r="D804" s="37"/>
      <c r="E804" s="38"/>
      <c r="F804" s="39">
        <f t="shared" si="270"/>
        <v>0</v>
      </c>
      <c r="G804" s="87"/>
      <c r="H804" s="88"/>
      <c r="I804" s="40">
        <f t="shared" si="271"/>
        <v>0</v>
      </c>
    </row>
    <row r="805" spans="1:9" x14ac:dyDescent="0.25">
      <c r="A805" s="34"/>
      <c r="B805" s="35">
        <v>323</v>
      </c>
      <c r="C805" s="36" t="s">
        <v>59</v>
      </c>
      <c r="D805" s="37"/>
      <c r="E805" s="38"/>
      <c r="F805" s="39">
        <f t="shared" si="270"/>
        <v>0</v>
      </c>
      <c r="G805" s="87"/>
      <c r="H805" s="88"/>
      <c r="I805" s="40">
        <f t="shared" si="271"/>
        <v>0</v>
      </c>
    </row>
    <row r="806" spans="1:9" ht="24.75" x14ac:dyDescent="0.25">
      <c r="A806" s="34"/>
      <c r="B806" s="35">
        <v>324</v>
      </c>
      <c r="C806" s="36" t="s">
        <v>60</v>
      </c>
      <c r="D806" s="37"/>
      <c r="E806" s="38"/>
      <c r="F806" s="39">
        <f t="shared" si="270"/>
        <v>0</v>
      </c>
      <c r="G806" s="87"/>
      <c r="H806" s="88"/>
      <c r="I806" s="40">
        <f t="shared" si="271"/>
        <v>0</v>
      </c>
    </row>
    <row r="807" spans="1:9" x14ac:dyDescent="0.25">
      <c r="A807" s="34"/>
      <c r="B807" s="35">
        <v>329</v>
      </c>
      <c r="C807" s="36" t="s">
        <v>61</v>
      </c>
      <c r="D807" s="37"/>
      <c r="E807" s="38"/>
      <c r="F807" s="39">
        <f t="shared" si="270"/>
        <v>0</v>
      </c>
      <c r="G807" s="87"/>
      <c r="H807" s="88"/>
      <c r="I807" s="40">
        <f t="shared" si="271"/>
        <v>0</v>
      </c>
    </row>
    <row r="808" spans="1:9" x14ac:dyDescent="0.25">
      <c r="A808" s="34"/>
      <c r="B808" s="35">
        <v>343</v>
      </c>
      <c r="C808" s="36" t="s">
        <v>62</v>
      </c>
      <c r="D808" s="37"/>
      <c r="E808" s="38"/>
      <c r="F808" s="39">
        <f t="shared" si="270"/>
        <v>0</v>
      </c>
      <c r="G808" s="87"/>
      <c r="H808" s="88"/>
      <c r="I808" s="40">
        <f t="shared" si="271"/>
        <v>0</v>
      </c>
    </row>
    <row r="809" spans="1:9" x14ac:dyDescent="0.25">
      <c r="A809" s="34"/>
      <c r="B809" s="35">
        <v>381</v>
      </c>
      <c r="C809" s="36" t="s">
        <v>64</v>
      </c>
      <c r="D809" s="37"/>
      <c r="E809" s="38"/>
      <c r="F809" s="39"/>
      <c r="G809" s="87"/>
      <c r="H809" s="88"/>
      <c r="I809" s="40"/>
    </row>
    <row r="810" spans="1:9" ht="21" customHeight="1" x14ac:dyDescent="0.25">
      <c r="A810" s="34"/>
      <c r="B810" s="35">
        <v>422</v>
      </c>
      <c r="C810" s="36" t="s">
        <v>81</v>
      </c>
      <c r="D810" s="37"/>
      <c r="E810" s="38"/>
      <c r="F810" s="39">
        <f t="shared" ref="F810" si="272">SUM(D810:E810)</f>
        <v>0</v>
      </c>
      <c r="G810" s="87"/>
      <c r="H810" s="88"/>
      <c r="I810" s="40">
        <f t="shared" ref="I810" si="273">SUM(F810:H810)</f>
        <v>0</v>
      </c>
    </row>
    <row r="811" spans="1:9" s="144" customFormat="1" ht="25.5" customHeight="1" x14ac:dyDescent="0.25">
      <c r="A811" s="166" t="s">
        <v>177</v>
      </c>
      <c r="B811" s="167"/>
      <c r="C811" s="122" t="s">
        <v>178</v>
      </c>
      <c r="D811" s="138">
        <f>SUM(D812,D819)</f>
        <v>0</v>
      </c>
      <c r="E811" s="138">
        <f t="shared" ref="E811:I811" si="274">SUM(E812,E819)</f>
        <v>0</v>
      </c>
      <c r="F811" s="139">
        <f t="shared" si="274"/>
        <v>0</v>
      </c>
      <c r="G811" s="140">
        <f t="shared" si="274"/>
        <v>0</v>
      </c>
      <c r="H811" s="141">
        <f t="shared" si="274"/>
        <v>0</v>
      </c>
      <c r="I811" s="142">
        <f t="shared" si="274"/>
        <v>0</v>
      </c>
    </row>
    <row r="812" spans="1:9" ht="24.75" x14ac:dyDescent="0.25">
      <c r="A812" s="153" t="s">
        <v>17</v>
      </c>
      <c r="B812" s="154"/>
      <c r="C812" s="29" t="s">
        <v>154</v>
      </c>
      <c r="D812" s="30">
        <f>SUM(D813:D818)</f>
        <v>0</v>
      </c>
      <c r="E812" s="30">
        <f t="shared" ref="E812:I812" si="275">SUM(E813:E818)</f>
        <v>0</v>
      </c>
      <c r="F812" s="31">
        <f t="shared" si="275"/>
        <v>0</v>
      </c>
      <c r="G812" s="85">
        <f t="shared" si="275"/>
        <v>0</v>
      </c>
      <c r="H812" s="86">
        <f t="shared" si="275"/>
        <v>0</v>
      </c>
      <c r="I812" s="32">
        <f t="shared" si="275"/>
        <v>0</v>
      </c>
    </row>
    <row r="813" spans="1:9" x14ac:dyDescent="0.25">
      <c r="A813" s="34"/>
      <c r="B813" s="35">
        <v>311</v>
      </c>
      <c r="C813" s="36" t="s">
        <v>54</v>
      </c>
      <c r="D813" s="37"/>
      <c r="E813" s="38"/>
      <c r="F813" s="39">
        <f>SUM(D813:E813)</f>
        <v>0</v>
      </c>
      <c r="G813" s="87"/>
      <c r="H813" s="88"/>
      <c r="I813" s="40">
        <f>SUM(F813:H813)</f>
        <v>0</v>
      </c>
    </row>
    <row r="814" spans="1:9" x14ac:dyDescent="0.25">
      <c r="A814" s="34"/>
      <c r="B814" s="35">
        <v>313</v>
      </c>
      <c r="C814" s="36" t="s">
        <v>56</v>
      </c>
      <c r="D814" s="37"/>
      <c r="E814" s="38"/>
      <c r="F814" s="39">
        <f>SUM(D814:E814)</f>
        <v>0</v>
      </c>
      <c r="G814" s="87"/>
      <c r="H814" s="88"/>
      <c r="I814" s="40">
        <f>SUM(F814:H814)</f>
        <v>0</v>
      </c>
    </row>
    <row r="815" spans="1:9" s="42" customFormat="1" ht="12" x14ac:dyDescent="0.2">
      <c r="A815" s="34"/>
      <c r="B815" s="35">
        <v>321</v>
      </c>
      <c r="C815" s="36" t="s">
        <v>57</v>
      </c>
      <c r="D815" s="37"/>
      <c r="E815" s="38"/>
      <c r="F815" s="39">
        <f>SUM(D815:E815)</f>
        <v>0</v>
      </c>
      <c r="G815" s="87"/>
      <c r="H815" s="88"/>
      <c r="I815" s="40">
        <f>SUM(F815:H815)</f>
        <v>0</v>
      </c>
    </row>
    <row r="816" spans="1:9" x14ac:dyDescent="0.25">
      <c r="A816" s="34"/>
      <c r="B816" s="35">
        <v>322</v>
      </c>
      <c r="C816" s="36" t="s">
        <v>58</v>
      </c>
      <c r="D816" s="37"/>
      <c r="E816" s="38"/>
      <c r="F816" s="39">
        <f t="shared" ref="F816:F818" si="276">SUM(D816:E816)</f>
        <v>0</v>
      </c>
      <c r="G816" s="87"/>
      <c r="H816" s="88"/>
      <c r="I816" s="40">
        <f t="shared" ref="I816:I818" si="277">SUM(F816:H816)</f>
        <v>0</v>
      </c>
    </row>
    <row r="817" spans="1:9" x14ac:dyDescent="0.25">
      <c r="A817" s="34"/>
      <c r="B817" s="35">
        <v>323</v>
      </c>
      <c r="C817" s="36" t="s">
        <v>59</v>
      </c>
      <c r="D817" s="37"/>
      <c r="E817" s="38"/>
      <c r="F817" s="39">
        <f t="shared" si="276"/>
        <v>0</v>
      </c>
      <c r="G817" s="87"/>
      <c r="H817" s="88"/>
      <c r="I817" s="40">
        <f t="shared" si="277"/>
        <v>0</v>
      </c>
    </row>
    <row r="818" spans="1:9" x14ac:dyDescent="0.25">
      <c r="A818" s="34"/>
      <c r="B818" s="35">
        <v>329</v>
      </c>
      <c r="C818" s="36" t="s">
        <v>61</v>
      </c>
      <c r="D818" s="37"/>
      <c r="E818" s="38"/>
      <c r="F818" s="39">
        <f t="shared" si="276"/>
        <v>0</v>
      </c>
      <c r="G818" s="87"/>
      <c r="H818" s="88"/>
      <c r="I818" s="40">
        <f t="shared" si="277"/>
        <v>0</v>
      </c>
    </row>
    <row r="819" spans="1:9" ht="24.75" x14ac:dyDescent="0.25">
      <c r="A819" s="153" t="s">
        <v>17</v>
      </c>
      <c r="B819" s="154"/>
      <c r="C819" s="29" t="s">
        <v>35</v>
      </c>
      <c r="D819" s="30">
        <f>SUM(D820:D825)</f>
        <v>0</v>
      </c>
      <c r="E819" s="30">
        <f t="shared" ref="E819:I819" si="278">SUM(E820:E825)</f>
        <v>0</v>
      </c>
      <c r="F819" s="31">
        <f t="shared" si="278"/>
        <v>0</v>
      </c>
      <c r="G819" s="85">
        <f t="shared" si="278"/>
        <v>0</v>
      </c>
      <c r="H819" s="86">
        <f t="shared" si="278"/>
        <v>0</v>
      </c>
      <c r="I819" s="32">
        <f t="shared" si="278"/>
        <v>0</v>
      </c>
    </row>
    <row r="820" spans="1:9" x14ac:dyDescent="0.25">
      <c r="A820" s="34"/>
      <c r="B820" s="35">
        <v>311</v>
      </c>
      <c r="C820" s="36" t="s">
        <v>54</v>
      </c>
      <c r="D820" s="37"/>
      <c r="E820" s="38"/>
      <c r="F820" s="39">
        <f>SUM(D820:E820)</f>
        <v>0</v>
      </c>
      <c r="G820" s="87"/>
      <c r="H820" s="88"/>
      <c r="I820" s="40">
        <f>SUM(F820:H820)</f>
        <v>0</v>
      </c>
    </row>
    <row r="821" spans="1:9" x14ac:dyDescent="0.25">
      <c r="A821" s="34"/>
      <c r="B821" s="35">
        <v>313</v>
      </c>
      <c r="C821" s="36" t="s">
        <v>56</v>
      </c>
      <c r="D821" s="37"/>
      <c r="E821" s="38"/>
      <c r="F821" s="39">
        <f>SUM(D821:E821)</f>
        <v>0</v>
      </c>
      <c r="G821" s="87"/>
      <c r="H821" s="88"/>
      <c r="I821" s="40">
        <f>SUM(F821:H821)</f>
        <v>0</v>
      </c>
    </row>
    <row r="822" spans="1:9" x14ac:dyDescent="0.25">
      <c r="A822" s="34"/>
      <c r="B822" s="35">
        <v>321</v>
      </c>
      <c r="C822" s="36" t="s">
        <v>57</v>
      </c>
      <c r="D822" s="37"/>
      <c r="E822" s="38"/>
      <c r="F822" s="39">
        <f>SUM(D822:E822)</f>
        <v>0</v>
      </c>
      <c r="G822" s="87"/>
      <c r="H822" s="88"/>
      <c r="I822" s="40">
        <f>SUM(F822:H822)</f>
        <v>0</v>
      </c>
    </row>
    <row r="823" spans="1:9" x14ac:dyDescent="0.25">
      <c r="A823" s="34"/>
      <c r="B823" s="35">
        <v>322</v>
      </c>
      <c r="C823" s="36" t="s">
        <v>58</v>
      </c>
      <c r="D823" s="37"/>
      <c r="E823" s="38"/>
      <c r="F823" s="39">
        <f t="shared" ref="F823:F825" si="279">SUM(D823:E823)</f>
        <v>0</v>
      </c>
      <c r="G823" s="87"/>
      <c r="H823" s="88"/>
      <c r="I823" s="40">
        <f t="shared" ref="I823:I825" si="280">SUM(F823:H823)</f>
        <v>0</v>
      </c>
    </row>
    <row r="824" spans="1:9" x14ac:dyDescent="0.25">
      <c r="A824" s="34"/>
      <c r="B824" s="35">
        <v>323</v>
      </c>
      <c r="C824" s="36" t="s">
        <v>59</v>
      </c>
      <c r="D824" s="37"/>
      <c r="E824" s="38"/>
      <c r="F824" s="39">
        <f t="shared" si="279"/>
        <v>0</v>
      </c>
      <c r="G824" s="87"/>
      <c r="H824" s="88"/>
      <c r="I824" s="40">
        <f t="shared" si="280"/>
        <v>0</v>
      </c>
    </row>
    <row r="825" spans="1:9" x14ac:dyDescent="0.25">
      <c r="A825" s="34"/>
      <c r="B825" s="35">
        <v>329</v>
      </c>
      <c r="C825" s="36" t="s">
        <v>61</v>
      </c>
      <c r="D825" s="37"/>
      <c r="E825" s="38"/>
      <c r="F825" s="39">
        <f t="shared" si="279"/>
        <v>0</v>
      </c>
      <c r="G825" s="87"/>
      <c r="H825" s="88"/>
      <c r="I825" s="40">
        <f t="shared" si="280"/>
        <v>0</v>
      </c>
    </row>
    <row r="826" spans="1:9" s="143" customFormat="1" ht="25.5" customHeight="1" x14ac:dyDescent="0.25">
      <c r="A826" s="166" t="s">
        <v>179</v>
      </c>
      <c r="B826" s="167"/>
      <c r="C826" s="122" t="s">
        <v>180</v>
      </c>
      <c r="D826" s="138">
        <f>SUM(D827,D837)</f>
        <v>0</v>
      </c>
      <c r="E826" s="138">
        <f t="shared" ref="E826:I826" si="281">SUM(E827,E837)</f>
        <v>0</v>
      </c>
      <c r="F826" s="139">
        <f t="shared" si="281"/>
        <v>0</v>
      </c>
      <c r="G826" s="140">
        <f t="shared" si="281"/>
        <v>0</v>
      </c>
      <c r="H826" s="141">
        <f t="shared" si="281"/>
        <v>0</v>
      </c>
      <c r="I826" s="142">
        <f t="shared" si="281"/>
        <v>0</v>
      </c>
    </row>
    <row r="827" spans="1:9" ht="24.75" x14ac:dyDescent="0.25">
      <c r="A827" s="153" t="s">
        <v>17</v>
      </c>
      <c r="B827" s="154"/>
      <c r="C827" s="29" t="s">
        <v>154</v>
      </c>
      <c r="D827" s="30">
        <f>SUM(D828:D836)</f>
        <v>0</v>
      </c>
      <c r="E827" s="30">
        <f t="shared" ref="E827:I827" si="282">SUM(E828:E836)</f>
        <v>0</v>
      </c>
      <c r="F827" s="31">
        <f t="shared" si="282"/>
        <v>0</v>
      </c>
      <c r="G827" s="85">
        <f t="shared" si="282"/>
        <v>0</v>
      </c>
      <c r="H827" s="86">
        <f t="shared" si="282"/>
        <v>0</v>
      </c>
      <c r="I827" s="32">
        <f t="shared" si="282"/>
        <v>0</v>
      </c>
    </row>
    <row r="828" spans="1:9" x14ac:dyDescent="0.25">
      <c r="A828" s="34"/>
      <c r="B828" s="35">
        <v>311</v>
      </c>
      <c r="C828" s="36" t="s">
        <v>54</v>
      </c>
      <c r="D828" s="37"/>
      <c r="E828" s="38"/>
      <c r="F828" s="39">
        <f t="shared" ref="F828:F836" si="283">SUM(D828:E828)</f>
        <v>0</v>
      </c>
      <c r="G828" s="87"/>
      <c r="H828" s="88"/>
      <c r="I828" s="40">
        <f t="shared" ref="I828:I836" si="284">SUM(F828:H828)</f>
        <v>0</v>
      </c>
    </row>
    <row r="829" spans="1:9" x14ac:dyDescent="0.25">
      <c r="A829" s="34"/>
      <c r="B829" s="35">
        <v>313</v>
      </c>
      <c r="C829" s="36" t="s">
        <v>56</v>
      </c>
      <c r="D829" s="37"/>
      <c r="E829" s="38"/>
      <c r="F829" s="39">
        <f t="shared" si="283"/>
        <v>0</v>
      </c>
      <c r="G829" s="87"/>
      <c r="H829" s="88"/>
      <c r="I829" s="40">
        <f t="shared" si="284"/>
        <v>0</v>
      </c>
    </row>
    <row r="830" spans="1:9" s="42" customFormat="1" ht="12" x14ac:dyDescent="0.2">
      <c r="A830" s="34"/>
      <c r="B830" s="35">
        <v>321</v>
      </c>
      <c r="C830" s="36" t="s">
        <v>57</v>
      </c>
      <c r="D830" s="37"/>
      <c r="E830" s="38"/>
      <c r="F830" s="39">
        <f t="shared" si="283"/>
        <v>0</v>
      </c>
      <c r="G830" s="87"/>
      <c r="H830" s="88"/>
      <c r="I830" s="40">
        <f t="shared" si="284"/>
        <v>0</v>
      </c>
    </row>
    <row r="831" spans="1:9" s="42" customFormat="1" ht="12" x14ac:dyDescent="0.2">
      <c r="A831" s="34"/>
      <c r="B831" s="35">
        <v>322</v>
      </c>
      <c r="C831" s="36" t="s">
        <v>58</v>
      </c>
      <c r="D831" s="37"/>
      <c r="E831" s="38"/>
      <c r="F831" s="39">
        <f t="shared" si="283"/>
        <v>0</v>
      </c>
      <c r="G831" s="87"/>
      <c r="H831" s="88"/>
      <c r="I831" s="40">
        <f t="shared" si="284"/>
        <v>0</v>
      </c>
    </row>
    <row r="832" spans="1:9" x14ac:dyDescent="0.25">
      <c r="A832" s="34"/>
      <c r="B832" s="35">
        <v>323</v>
      </c>
      <c r="C832" s="36" t="s">
        <v>59</v>
      </c>
      <c r="D832" s="37"/>
      <c r="E832" s="38"/>
      <c r="F832" s="39">
        <f t="shared" si="283"/>
        <v>0</v>
      </c>
      <c r="G832" s="87"/>
      <c r="H832" s="88"/>
      <c r="I832" s="40">
        <f t="shared" si="284"/>
        <v>0</v>
      </c>
    </row>
    <row r="833" spans="1:9" ht="24.75" x14ac:dyDescent="0.25">
      <c r="A833" s="34"/>
      <c r="B833" s="35">
        <v>324</v>
      </c>
      <c r="C833" s="36" t="s">
        <v>60</v>
      </c>
      <c r="D833" s="37"/>
      <c r="E833" s="38"/>
      <c r="F833" s="39">
        <f t="shared" si="283"/>
        <v>0</v>
      </c>
      <c r="G833" s="87"/>
      <c r="H833" s="88"/>
      <c r="I833" s="40">
        <f t="shared" si="284"/>
        <v>0</v>
      </c>
    </row>
    <row r="834" spans="1:9" s="42" customFormat="1" ht="12" x14ac:dyDescent="0.2">
      <c r="A834" s="34"/>
      <c r="B834" s="35">
        <v>329</v>
      </c>
      <c r="C834" s="36" t="s">
        <v>61</v>
      </c>
      <c r="D834" s="37"/>
      <c r="E834" s="38"/>
      <c r="F834" s="39">
        <f t="shared" si="283"/>
        <v>0</v>
      </c>
      <c r="G834" s="87"/>
      <c r="H834" s="88"/>
      <c r="I834" s="40">
        <f t="shared" si="284"/>
        <v>0</v>
      </c>
    </row>
    <row r="835" spans="1:9" x14ac:dyDescent="0.25">
      <c r="A835" s="34"/>
      <c r="B835" s="35">
        <v>343</v>
      </c>
      <c r="C835" s="36" t="s">
        <v>62</v>
      </c>
      <c r="D835" s="37"/>
      <c r="E835" s="38"/>
      <c r="F835" s="39">
        <f t="shared" si="283"/>
        <v>0</v>
      </c>
      <c r="G835" s="87"/>
      <c r="H835" s="88"/>
      <c r="I835" s="40">
        <f t="shared" si="284"/>
        <v>0</v>
      </c>
    </row>
    <row r="836" spans="1:9" ht="21" customHeight="1" x14ac:dyDescent="0.25">
      <c r="A836" s="34"/>
      <c r="B836" s="35">
        <v>422</v>
      </c>
      <c r="C836" s="36" t="s">
        <v>81</v>
      </c>
      <c r="D836" s="37"/>
      <c r="E836" s="38"/>
      <c r="F836" s="39">
        <f t="shared" si="283"/>
        <v>0</v>
      </c>
      <c r="G836" s="87"/>
      <c r="H836" s="88"/>
      <c r="I836" s="40">
        <f t="shared" si="284"/>
        <v>0</v>
      </c>
    </row>
    <row r="837" spans="1:9" ht="24.75" x14ac:dyDescent="0.25">
      <c r="A837" s="153" t="s">
        <v>17</v>
      </c>
      <c r="B837" s="154"/>
      <c r="C837" s="29" t="s">
        <v>35</v>
      </c>
      <c r="D837" s="30">
        <f>SUM(D838:D847)</f>
        <v>0</v>
      </c>
      <c r="E837" s="30">
        <f t="shared" ref="E837:I837" si="285">SUM(E838:E847)</f>
        <v>0</v>
      </c>
      <c r="F837" s="31">
        <f t="shared" si="285"/>
        <v>0</v>
      </c>
      <c r="G837" s="85">
        <f t="shared" si="285"/>
        <v>0</v>
      </c>
      <c r="H837" s="86">
        <f t="shared" si="285"/>
        <v>0</v>
      </c>
      <c r="I837" s="32">
        <f t="shared" si="285"/>
        <v>0</v>
      </c>
    </row>
    <row r="838" spans="1:9" x14ac:dyDescent="0.25">
      <c r="A838" s="34"/>
      <c r="B838" s="35">
        <v>311</v>
      </c>
      <c r="C838" s="36" t="s">
        <v>54</v>
      </c>
      <c r="D838" s="37"/>
      <c r="E838" s="38"/>
      <c r="F838" s="39">
        <f t="shared" ref="F838:F845" si="286">SUM(D838:E838)</f>
        <v>0</v>
      </c>
      <c r="G838" s="87"/>
      <c r="H838" s="88"/>
      <c r="I838" s="40">
        <f t="shared" ref="I838:I845" si="287">SUM(F838:H838)</f>
        <v>0</v>
      </c>
    </row>
    <row r="839" spans="1:9" x14ac:dyDescent="0.25">
      <c r="A839" s="34"/>
      <c r="B839" s="35">
        <v>313</v>
      </c>
      <c r="C839" s="36" t="s">
        <v>56</v>
      </c>
      <c r="D839" s="37"/>
      <c r="E839" s="38"/>
      <c r="F839" s="39">
        <f t="shared" si="286"/>
        <v>0</v>
      </c>
      <c r="G839" s="87"/>
      <c r="H839" s="88"/>
      <c r="I839" s="40">
        <f t="shared" si="287"/>
        <v>0</v>
      </c>
    </row>
    <row r="840" spans="1:9" x14ac:dyDescent="0.25">
      <c r="A840" s="34"/>
      <c r="B840" s="35">
        <v>321</v>
      </c>
      <c r="C840" s="36" t="s">
        <v>57</v>
      </c>
      <c r="D840" s="37"/>
      <c r="E840" s="38"/>
      <c r="F840" s="39">
        <f t="shared" si="286"/>
        <v>0</v>
      </c>
      <c r="G840" s="87"/>
      <c r="H840" s="88"/>
      <c r="I840" s="40">
        <f t="shared" si="287"/>
        <v>0</v>
      </c>
    </row>
    <row r="841" spans="1:9" x14ac:dyDescent="0.25">
      <c r="A841" s="34"/>
      <c r="B841" s="35">
        <v>322</v>
      </c>
      <c r="C841" s="36" t="s">
        <v>58</v>
      </c>
      <c r="D841" s="37"/>
      <c r="E841" s="38"/>
      <c r="F841" s="39">
        <f t="shared" si="286"/>
        <v>0</v>
      </c>
      <c r="G841" s="87"/>
      <c r="H841" s="88"/>
      <c r="I841" s="40">
        <f t="shared" si="287"/>
        <v>0</v>
      </c>
    </row>
    <row r="842" spans="1:9" x14ac:dyDescent="0.25">
      <c r="A842" s="34"/>
      <c r="B842" s="35">
        <v>323</v>
      </c>
      <c r="C842" s="36" t="s">
        <v>59</v>
      </c>
      <c r="D842" s="37"/>
      <c r="E842" s="38"/>
      <c r="F842" s="39">
        <f t="shared" si="286"/>
        <v>0</v>
      </c>
      <c r="G842" s="87"/>
      <c r="H842" s="88"/>
      <c r="I842" s="40">
        <f t="shared" si="287"/>
        <v>0</v>
      </c>
    </row>
    <row r="843" spans="1:9" ht="24.75" x14ac:dyDescent="0.25">
      <c r="A843" s="34"/>
      <c r="B843" s="35">
        <v>324</v>
      </c>
      <c r="C843" s="36" t="s">
        <v>60</v>
      </c>
      <c r="D843" s="37"/>
      <c r="E843" s="38"/>
      <c r="F843" s="39">
        <f t="shared" si="286"/>
        <v>0</v>
      </c>
      <c r="G843" s="87"/>
      <c r="H843" s="88"/>
      <c r="I843" s="40">
        <f t="shared" si="287"/>
        <v>0</v>
      </c>
    </row>
    <row r="844" spans="1:9" x14ac:dyDescent="0.25">
      <c r="A844" s="34"/>
      <c r="B844" s="35">
        <v>329</v>
      </c>
      <c r="C844" s="36" t="s">
        <v>61</v>
      </c>
      <c r="D844" s="37"/>
      <c r="E844" s="38"/>
      <c r="F844" s="39">
        <f t="shared" si="286"/>
        <v>0</v>
      </c>
      <c r="G844" s="87"/>
      <c r="H844" s="88"/>
      <c r="I844" s="40">
        <f t="shared" si="287"/>
        <v>0</v>
      </c>
    </row>
    <row r="845" spans="1:9" x14ac:dyDescent="0.25">
      <c r="A845" s="34"/>
      <c r="B845" s="35">
        <v>343</v>
      </c>
      <c r="C845" s="36" t="s">
        <v>62</v>
      </c>
      <c r="D845" s="37"/>
      <c r="E845" s="38"/>
      <c r="F845" s="39">
        <f t="shared" si="286"/>
        <v>0</v>
      </c>
      <c r="G845" s="87"/>
      <c r="H845" s="88"/>
      <c r="I845" s="40">
        <f t="shared" si="287"/>
        <v>0</v>
      </c>
    </row>
    <row r="846" spans="1:9" x14ac:dyDescent="0.25">
      <c r="A846" s="34"/>
      <c r="B846" s="35">
        <v>381</v>
      </c>
      <c r="C846" s="36" t="s">
        <v>64</v>
      </c>
      <c r="D846" s="37"/>
      <c r="E846" s="38"/>
      <c r="F846" s="39"/>
      <c r="G846" s="87"/>
      <c r="H846" s="88"/>
      <c r="I846" s="40"/>
    </row>
    <row r="847" spans="1:9" ht="21" customHeight="1" x14ac:dyDescent="0.25">
      <c r="A847" s="34"/>
      <c r="B847" s="35">
        <v>422</v>
      </c>
      <c r="C847" s="36" t="s">
        <v>81</v>
      </c>
      <c r="D847" s="37"/>
      <c r="E847" s="38"/>
      <c r="F847" s="39">
        <f t="shared" ref="F847" si="288">SUM(D847:E847)</f>
        <v>0</v>
      </c>
      <c r="G847" s="87"/>
      <c r="H847" s="88"/>
      <c r="I847" s="40">
        <f t="shared" ref="I847" si="289">SUM(F847:H847)</f>
        <v>0</v>
      </c>
    </row>
    <row r="848" spans="1:9" s="143" customFormat="1" ht="25.5" customHeight="1" x14ac:dyDescent="0.25">
      <c r="A848" s="166" t="s">
        <v>181</v>
      </c>
      <c r="B848" s="167"/>
      <c r="C848" s="122" t="s">
        <v>182</v>
      </c>
      <c r="D848" s="138">
        <f>SUM(D849,D853,D857)</f>
        <v>0</v>
      </c>
      <c r="E848" s="138">
        <f t="shared" ref="E848:I848" si="290">SUM(E849,E853,E857)</f>
        <v>0</v>
      </c>
      <c r="F848" s="139">
        <f t="shared" si="290"/>
        <v>0</v>
      </c>
      <c r="G848" s="140">
        <f t="shared" si="290"/>
        <v>0</v>
      </c>
      <c r="H848" s="141">
        <f t="shared" si="290"/>
        <v>0</v>
      </c>
      <c r="I848" s="142">
        <f t="shared" si="290"/>
        <v>0</v>
      </c>
    </row>
    <row r="849" spans="1:9" ht="24.75" x14ac:dyDescent="0.25">
      <c r="A849" s="153" t="s">
        <v>17</v>
      </c>
      <c r="B849" s="154"/>
      <c r="C849" s="29" t="s">
        <v>154</v>
      </c>
      <c r="D849" s="30">
        <f>SUM(D850:D852)</f>
        <v>0</v>
      </c>
      <c r="E849" s="30">
        <f t="shared" ref="E849:I849" si="291">SUM(E850:E852)</f>
        <v>0</v>
      </c>
      <c r="F849" s="31">
        <f t="shared" si="291"/>
        <v>0</v>
      </c>
      <c r="G849" s="85">
        <f t="shared" si="291"/>
        <v>0</v>
      </c>
      <c r="H849" s="86">
        <f t="shared" si="291"/>
        <v>0</v>
      </c>
      <c r="I849" s="32">
        <f t="shared" si="291"/>
        <v>0</v>
      </c>
    </row>
    <row r="850" spans="1:9" x14ac:dyDescent="0.25">
      <c r="A850" s="34"/>
      <c r="B850" s="35">
        <v>311</v>
      </c>
      <c r="C850" s="36" t="s">
        <v>54</v>
      </c>
      <c r="D850" s="37"/>
      <c r="E850" s="38"/>
      <c r="F850" s="39">
        <f t="shared" ref="F850:F852" si="292">SUM(D850:E850)</f>
        <v>0</v>
      </c>
      <c r="G850" s="87"/>
      <c r="H850" s="88"/>
      <c r="I850" s="40">
        <f t="shared" ref="I850:I852" si="293">SUM(F850:H850)</f>
        <v>0</v>
      </c>
    </row>
    <row r="851" spans="1:9" x14ac:dyDescent="0.25">
      <c r="A851" s="34"/>
      <c r="B851" s="35">
        <v>313</v>
      </c>
      <c r="C851" s="36" t="s">
        <v>56</v>
      </c>
      <c r="D851" s="37"/>
      <c r="E851" s="38"/>
      <c r="F851" s="39">
        <f t="shared" si="292"/>
        <v>0</v>
      </c>
      <c r="G851" s="87"/>
      <c r="H851" s="88"/>
      <c r="I851" s="40">
        <f t="shared" si="293"/>
        <v>0</v>
      </c>
    </row>
    <row r="852" spans="1:9" s="42" customFormat="1" ht="12" x14ac:dyDescent="0.2">
      <c r="A852" s="34"/>
      <c r="B852" s="35">
        <v>321</v>
      </c>
      <c r="C852" s="36" t="s">
        <v>57</v>
      </c>
      <c r="D852" s="37"/>
      <c r="E852" s="38"/>
      <c r="F852" s="39">
        <f t="shared" si="292"/>
        <v>0</v>
      </c>
      <c r="G852" s="87"/>
      <c r="H852" s="88"/>
      <c r="I852" s="40">
        <f t="shared" si="293"/>
        <v>0</v>
      </c>
    </row>
    <row r="853" spans="1:9" x14ac:dyDescent="0.25">
      <c r="A853" s="153" t="s">
        <v>17</v>
      </c>
      <c r="B853" s="154"/>
      <c r="C853" s="29" t="s">
        <v>31</v>
      </c>
      <c r="D853" s="30">
        <f>SUM(D854:D856)</f>
        <v>0</v>
      </c>
      <c r="E853" s="30">
        <f t="shared" ref="E853:I853" si="294">SUM(E854:E856)</f>
        <v>0</v>
      </c>
      <c r="F853" s="31">
        <f t="shared" si="294"/>
        <v>0</v>
      </c>
      <c r="G853" s="85">
        <f t="shared" si="294"/>
        <v>0</v>
      </c>
      <c r="H853" s="86">
        <f t="shared" si="294"/>
        <v>0</v>
      </c>
      <c r="I853" s="32">
        <f t="shared" si="294"/>
        <v>0</v>
      </c>
    </row>
    <row r="854" spans="1:9" x14ac:dyDescent="0.25">
      <c r="A854" s="34"/>
      <c r="B854" s="35">
        <v>311</v>
      </c>
      <c r="C854" s="36" t="s">
        <v>54</v>
      </c>
      <c r="D854" s="37"/>
      <c r="E854" s="38"/>
      <c r="F854" s="39">
        <f t="shared" ref="F854:F856" si="295">SUM(D854:E854)</f>
        <v>0</v>
      </c>
      <c r="G854" s="87"/>
      <c r="H854" s="88"/>
      <c r="I854" s="40">
        <f t="shared" ref="I854:I856" si="296">SUM(F854:H854)</f>
        <v>0</v>
      </c>
    </row>
    <row r="855" spans="1:9" x14ac:dyDescent="0.25">
      <c r="A855" s="34"/>
      <c r="B855" s="35">
        <v>313</v>
      </c>
      <c r="C855" s="36" t="s">
        <v>56</v>
      </c>
      <c r="D855" s="37"/>
      <c r="E855" s="38"/>
      <c r="F855" s="39">
        <f t="shared" si="295"/>
        <v>0</v>
      </c>
      <c r="G855" s="87"/>
      <c r="H855" s="88"/>
      <c r="I855" s="40">
        <f t="shared" si="296"/>
        <v>0</v>
      </c>
    </row>
    <row r="856" spans="1:9" x14ac:dyDescent="0.25">
      <c r="A856" s="34"/>
      <c r="B856" s="35">
        <v>321</v>
      </c>
      <c r="C856" s="36" t="s">
        <v>57</v>
      </c>
      <c r="D856" s="37"/>
      <c r="E856" s="38"/>
      <c r="F856" s="39">
        <f t="shared" si="295"/>
        <v>0</v>
      </c>
      <c r="G856" s="87"/>
      <c r="H856" s="88"/>
      <c r="I856" s="40">
        <f t="shared" si="296"/>
        <v>0</v>
      </c>
    </row>
    <row r="857" spans="1:9" ht="24.75" x14ac:dyDescent="0.25">
      <c r="A857" s="153" t="s">
        <v>17</v>
      </c>
      <c r="B857" s="154"/>
      <c r="C857" s="29" t="s">
        <v>35</v>
      </c>
      <c r="D857" s="30">
        <f>SUM(D858:D860)</f>
        <v>0</v>
      </c>
      <c r="E857" s="30">
        <f t="shared" ref="E857:I857" si="297">SUM(E858:E860)</f>
        <v>0</v>
      </c>
      <c r="F857" s="31">
        <f t="shared" si="297"/>
        <v>0</v>
      </c>
      <c r="G857" s="85">
        <f t="shared" si="297"/>
        <v>0</v>
      </c>
      <c r="H857" s="86">
        <f t="shared" si="297"/>
        <v>0</v>
      </c>
      <c r="I857" s="32">
        <f t="shared" si="297"/>
        <v>0</v>
      </c>
    </row>
    <row r="858" spans="1:9" x14ac:dyDescent="0.25">
      <c r="A858" s="34"/>
      <c r="B858" s="35">
        <v>311</v>
      </c>
      <c r="C858" s="36" t="s">
        <v>54</v>
      </c>
      <c r="D858" s="37"/>
      <c r="E858" s="38"/>
      <c r="F858" s="39">
        <f t="shared" ref="F858:F860" si="298">SUM(D858:E858)</f>
        <v>0</v>
      </c>
      <c r="G858" s="87"/>
      <c r="H858" s="88"/>
      <c r="I858" s="40">
        <f t="shared" ref="I858:I860" si="299">SUM(F858:H858)</f>
        <v>0</v>
      </c>
    </row>
    <row r="859" spans="1:9" x14ac:dyDescent="0.25">
      <c r="A859" s="34"/>
      <c r="B859" s="35">
        <v>313</v>
      </c>
      <c r="C859" s="36" t="s">
        <v>56</v>
      </c>
      <c r="D859" s="37"/>
      <c r="E859" s="38"/>
      <c r="F859" s="39">
        <f t="shared" si="298"/>
        <v>0</v>
      </c>
      <c r="G859" s="87"/>
      <c r="H859" s="88"/>
      <c r="I859" s="40">
        <f t="shared" si="299"/>
        <v>0</v>
      </c>
    </row>
    <row r="860" spans="1:9" x14ac:dyDescent="0.25">
      <c r="A860" s="34"/>
      <c r="B860" s="35">
        <v>321</v>
      </c>
      <c r="C860" s="36" t="s">
        <v>57</v>
      </c>
      <c r="D860" s="37"/>
      <c r="E860" s="38"/>
      <c r="F860" s="39">
        <f t="shared" si="298"/>
        <v>0</v>
      </c>
      <c r="G860" s="87"/>
      <c r="H860" s="88"/>
      <c r="I860" s="40">
        <f t="shared" si="299"/>
        <v>0</v>
      </c>
    </row>
    <row r="861" spans="1:9" s="143" customFormat="1" ht="25.5" customHeight="1" x14ac:dyDescent="0.25">
      <c r="A861" s="166" t="s">
        <v>181</v>
      </c>
      <c r="B861" s="167"/>
      <c r="C861" s="122" t="s">
        <v>183</v>
      </c>
      <c r="D861" s="138">
        <f>SUM(D862,D872)</f>
        <v>0</v>
      </c>
      <c r="E861" s="138">
        <f t="shared" ref="E861:I861" si="300">SUM(E862,E872)</f>
        <v>0</v>
      </c>
      <c r="F861" s="139">
        <f t="shared" si="300"/>
        <v>0</v>
      </c>
      <c r="G861" s="140">
        <f t="shared" si="300"/>
        <v>0</v>
      </c>
      <c r="H861" s="141">
        <f t="shared" si="300"/>
        <v>0</v>
      </c>
      <c r="I861" s="142">
        <f t="shared" si="300"/>
        <v>0</v>
      </c>
    </row>
    <row r="862" spans="1:9" ht="24.75" x14ac:dyDescent="0.25">
      <c r="A862" s="153" t="s">
        <v>17</v>
      </c>
      <c r="B862" s="154"/>
      <c r="C862" s="29" t="s">
        <v>154</v>
      </c>
      <c r="D862" s="30">
        <f>SUM(D863:D871)</f>
        <v>0</v>
      </c>
      <c r="E862" s="30">
        <f t="shared" ref="E862:I862" si="301">SUM(E863:E871)</f>
        <v>0</v>
      </c>
      <c r="F862" s="31">
        <f t="shared" si="301"/>
        <v>0</v>
      </c>
      <c r="G862" s="85">
        <f t="shared" si="301"/>
        <v>0</v>
      </c>
      <c r="H862" s="86">
        <f t="shared" si="301"/>
        <v>0</v>
      </c>
      <c r="I862" s="32">
        <f t="shared" si="301"/>
        <v>0</v>
      </c>
    </row>
    <row r="863" spans="1:9" x14ac:dyDescent="0.25">
      <c r="A863" s="34"/>
      <c r="B863" s="35">
        <v>311</v>
      </c>
      <c r="C863" s="36" t="s">
        <v>54</v>
      </c>
      <c r="D863" s="37"/>
      <c r="E863" s="38"/>
      <c r="F863" s="39">
        <f t="shared" ref="F863:F871" si="302">SUM(D863:E863)</f>
        <v>0</v>
      </c>
      <c r="G863" s="87"/>
      <c r="H863" s="88"/>
      <c r="I863" s="40">
        <f t="shared" ref="I863:I871" si="303">SUM(F863:H863)</f>
        <v>0</v>
      </c>
    </row>
    <row r="864" spans="1:9" x14ac:dyDescent="0.25">
      <c r="A864" s="34"/>
      <c r="B864" s="35">
        <v>313</v>
      </c>
      <c r="C864" s="36" t="s">
        <v>56</v>
      </c>
      <c r="D864" s="37"/>
      <c r="E864" s="38"/>
      <c r="F864" s="39">
        <f t="shared" si="302"/>
        <v>0</v>
      </c>
      <c r="G864" s="87"/>
      <c r="H864" s="88"/>
      <c r="I864" s="40">
        <f t="shared" si="303"/>
        <v>0</v>
      </c>
    </row>
    <row r="865" spans="1:9" s="42" customFormat="1" ht="12" x14ac:dyDescent="0.2">
      <c r="A865" s="34"/>
      <c r="B865" s="35">
        <v>321</v>
      </c>
      <c r="C865" s="36" t="s">
        <v>57</v>
      </c>
      <c r="D865" s="37"/>
      <c r="E865" s="38"/>
      <c r="F865" s="39">
        <f t="shared" si="302"/>
        <v>0</v>
      </c>
      <c r="G865" s="87"/>
      <c r="H865" s="88"/>
      <c r="I865" s="40">
        <f t="shared" si="303"/>
        <v>0</v>
      </c>
    </row>
    <row r="866" spans="1:9" s="42" customFormat="1" ht="12" x14ac:dyDescent="0.2">
      <c r="A866" s="34"/>
      <c r="B866" s="35">
        <v>322</v>
      </c>
      <c r="C866" s="36" t="s">
        <v>58</v>
      </c>
      <c r="D866" s="37"/>
      <c r="E866" s="38"/>
      <c r="F866" s="39">
        <f t="shared" si="302"/>
        <v>0</v>
      </c>
      <c r="G866" s="87"/>
      <c r="H866" s="88"/>
      <c r="I866" s="40">
        <f t="shared" si="303"/>
        <v>0</v>
      </c>
    </row>
    <row r="867" spans="1:9" x14ac:dyDescent="0.25">
      <c r="A867" s="34"/>
      <c r="B867" s="35">
        <v>323</v>
      </c>
      <c r="C867" s="36" t="s">
        <v>59</v>
      </c>
      <c r="D867" s="37"/>
      <c r="E867" s="38"/>
      <c r="F867" s="39">
        <f t="shared" si="302"/>
        <v>0</v>
      </c>
      <c r="G867" s="87"/>
      <c r="H867" s="88"/>
      <c r="I867" s="40">
        <f t="shared" si="303"/>
        <v>0</v>
      </c>
    </row>
    <row r="868" spans="1:9" ht="24.75" x14ac:dyDescent="0.25">
      <c r="A868" s="34"/>
      <c r="B868" s="35">
        <v>324</v>
      </c>
      <c r="C868" s="36" t="s">
        <v>60</v>
      </c>
      <c r="D868" s="37"/>
      <c r="E868" s="38"/>
      <c r="F868" s="39">
        <f t="shared" si="302"/>
        <v>0</v>
      </c>
      <c r="G868" s="87"/>
      <c r="H868" s="88"/>
      <c r="I868" s="40">
        <f t="shared" si="303"/>
        <v>0</v>
      </c>
    </row>
    <row r="869" spans="1:9" s="42" customFormat="1" ht="12" x14ac:dyDescent="0.2">
      <c r="A869" s="34"/>
      <c r="B869" s="35">
        <v>329</v>
      </c>
      <c r="C869" s="36" t="s">
        <v>61</v>
      </c>
      <c r="D869" s="37"/>
      <c r="E869" s="38"/>
      <c r="F869" s="39">
        <f t="shared" si="302"/>
        <v>0</v>
      </c>
      <c r="G869" s="87"/>
      <c r="H869" s="88"/>
      <c r="I869" s="40">
        <f t="shared" si="303"/>
        <v>0</v>
      </c>
    </row>
    <row r="870" spans="1:9" x14ac:dyDescent="0.25">
      <c r="A870" s="34"/>
      <c r="B870" s="35">
        <v>343</v>
      </c>
      <c r="C870" s="36" t="s">
        <v>62</v>
      </c>
      <c r="D870" s="37"/>
      <c r="E870" s="38"/>
      <c r="F870" s="39">
        <f t="shared" si="302"/>
        <v>0</v>
      </c>
      <c r="G870" s="87"/>
      <c r="H870" s="88"/>
      <c r="I870" s="40">
        <f t="shared" si="303"/>
        <v>0</v>
      </c>
    </row>
    <row r="871" spans="1:9" ht="21" customHeight="1" x14ac:dyDescent="0.25">
      <c r="A871" s="34"/>
      <c r="B871" s="35">
        <v>422</v>
      </c>
      <c r="C871" s="36" t="s">
        <v>81</v>
      </c>
      <c r="D871" s="37"/>
      <c r="E871" s="38"/>
      <c r="F871" s="39">
        <f t="shared" si="302"/>
        <v>0</v>
      </c>
      <c r="G871" s="87"/>
      <c r="H871" s="88"/>
      <c r="I871" s="40">
        <f t="shared" si="303"/>
        <v>0</v>
      </c>
    </row>
    <row r="872" spans="1:9" ht="24.75" x14ac:dyDescent="0.25">
      <c r="A872" s="153" t="s">
        <v>17</v>
      </c>
      <c r="B872" s="154"/>
      <c r="C872" s="29" t="s">
        <v>35</v>
      </c>
      <c r="D872" s="30">
        <f>SUM(D873:D882)</f>
        <v>0</v>
      </c>
      <c r="E872" s="30">
        <f t="shared" ref="E872:I872" si="304">SUM(E873:E882)</f>
        <v>0</v>
      </c>
      <c r="F872" s="31">
        <f t="shared" si="304"/>
        <v>0</v>
      </c>
      <c r="G872" s="85">
        <f t="shared" si="304"/>
        <v>0</v>
      </c>
      <c r="H872" s="86">
        <f t="shared" si="304"/>
        <v>0</v>
      </c>
      <c r="I872" s="32">
        <f t="shared" si="304"/>
        <v>0</v>
      </c>
    </row>
    <row r="873" spans="1:9" x14ac:dyDescent="0.25">
      <c r="A873" s="34"/>
      <c r="B873" s="35">
        <v>311</v>
      </c>
      <c r="C873" s="36" t="s">
        <v>54</v>
      </c>
      <c r="D873" s="37"/>
      <c r="E873" s="38"/>
      <c r="F873" s="39">
        <f t="shared" ref="F873:F880" si="305">SUM(D873:E873)</f>
        <v>0</v>
      </c>
      <c r="G873" s="87"/>
      <c r="H873" s="88"/>
      <c r="I873" s="40">
        <f t="shared" ref="I873:I880" si="306">SUM(F873:H873)</f>
        <v>0</v>
      </c>
    </row>
    <row r="874" spans="1:9" x14ac:dyDescent="0.25">
      <c r="A874" s="34"/>
      <c r="B874" s="35">
        <v>313</v>
      </c>
      <c r="C874" s="36" t="s">
        <v>56</v>
      </c>
      <c r="D874" s="37"/>
      <c r="E874" s="38"/>
      <c r="F874" s="39">
        <f t="shared" si="305"/>
        <v>0</v>
      </c>
      <c r="G874" s="87"/>
      <c r="H874" s="88"/>
      <c r="I874" s="40">
        <f t="shared" si="306"/>
        <v>0</v>
      </c>
    </row>
    <row r="875" spans="1:9" x14ac:dyDescent="0.25">
      <c r="A875" s="34"/>
      <c r="B875" s="35">
        <v>321</v>
      </c>
      <c r="C875" s="36" t="s">
        <v>57</v>
      </c>
      <c r="D875" s="37"/>
      <c r="E875" s="38"/>
      <c r="F875" s="39">
        <f t="shared" si="305"/>
        <v>0</v>
      </c>
      <c r="G875" s="87"/>
      <c r="H875" s="88"/>
      <c r="I875" s="40">
        <f t="shared" si="306"/>
        <v>0</v>
      </c>
    </row>
    <row r="876" spans="1:9" x14ac:dyDescent="0.25">
      <c r="A876" s="34"/>
      <c r="B876" s="35">
        <v>322</v>
      </c>
      <c r="C876" s="36" t="s">
        <v>58</v>
      </c>
      <c r="D876" s="37"/>
      <c r="E876" s="38"/>
      <c r="F876" s="39">
        <f t="shared" si="305"/>
        <v>0</v>
      </c>
      <c r="G876" s="87"/>
      <c r="H876" s="88"/>
      <c r="I876" s="40">
        <f t="shared" si="306"/>
        <v>0</v>
      </c>
    </row>
    <row r="877" spans="1:9" x14ac:dyDescent="0.25">
      <c r="A877" s="34"/>
      <c r="B877" s="35">
        <v>323</v>
      </c>
      <c r="C877" s="36" t="s">
        <v>59</v>
      </c>
      <c r="D877" s="37"/>
      <c r="E877" s="38"/>
      <c r="F877" s="39">
        <f t="shared" si="305"/>
        <v>0</v>
      </c>
      <c r="G877" s="87"/>
      <c r="H877" s="88"/>
      <c r="I877" s="40">
        <f t="shared" si="306"/>
        <v>0</v>
      </c>
    </row>
    <row r="878" spans="1:9" ht="24.75" x14ac:dyDescent="0.25">
      <c r="A878" s="34"/>
      <c r="B878" s="35">
        <v>324</v>
      </c>
      <c r="C878" s="36" t="s">
        <v>60</v>
      </c>
      <c r="D878" s="37"/>
      <c r="E878" s="38"/>
      <c r="F878" s="39">
        <f t="shared" si="305"/>
        <v>0</v>
      </c>
      <c r="G878" s="87"/>
      <c r="H878" s="88"/>
      <c r="I878" s="40">
        <f t="shared" si="306"/>
        <v>0</v>
      </c>
    </row>
    <row r="879" spans="1:9" x14ac:dyDescent="0.25">
      <c r="A879" s="34"/>
      <c r="B879" s="35">
        <v>329</v>
      </c>
      <c r="C879" s="36" t="s">
        <v>61</v>
      </c>
      <c r="D879" s="37"/>
      <c r="E879" s="38"/>
      <c r="F879" s="39">
        <f t="shared" si="305"/>
        <v>0</v>
      </c>
      <c r="G879" s="87"/>
      <c r="H879" s="88"/>
      <c r="I879" s="40">
        <f t="shared" si="306"/>
        <v>0</v>
      </c>
    </row>
    <row r="880" spans="1:9" x14ac:dyDescent="0.25">
      <c r="A880" s="34"/>
      <c r="B880" s="35">
        <v>343</v>
      </c>
      <c r="C880" s="36" t="s">
        <v>62</v>
      </c>
      <c r="D880" s="37"/>
      <c r="E880" s="38"/>
      <c r="F880" s="39">
        <f t="shared" si="305"/>
        <v>0</v>
      </c>
      <c r="G880" s="87"/>
      <c r="H880" s="88"/>
      <c r="I880" s="40">
        <f t="shared" si="306"/>
        <v>0</v>
      </c>
    </row>
    <row r="881" spans="1:9" x14ac:dyDescent="0.25">
      <c r="A881" s="34"/>
      <c r="B881" s="35">
        <v>381</v>
      </c>
      <c r="C881" s="36" t="s">
        <v>64</v>
      </c>
      <c r="D881" s="37"/>
      <c r="E881" s="38"/>
      <c r="F881" s="39"/>
      <c r="G881" s="87"/>
      <c r="H881" s="88"/>
      <c r="I881" s="40"/>
    </row>
    <row r="882" spans="1:9" ht="21" customHeight="1" x14ac:dyDescent="0.25">
      <c r="A882" s="34"/>
      <c r="B882" s="35">
        <v>422</v>
      </c>
      <c r="C882" s="36" t="s">
        <v>81</v>
      </c>
      <c r="D882" s="37"/>
      <c r="E882" s="38"/>
      <c r="F882" s="39">
        <f t="shared" ref="F882" si="307">SUM(D882:E882)</f>
        <v>0</v>
      </c>
      <c r="G882" s="87"/>
      <c r="H882" s="88"/>
      <c r="I882" s="40">
        <f t="shared" ref="I882" si="308">SUM(F882:H882)</f>
        <v>0</v>
      </c>
    </row>
    <row r="883" spans="1:9" ht="25.5" customHeight="1" x14ac:dyDescent="0.25">
      <c r="A883" s="162" t="s">
        <v>184</v>
      </c>
      <c r="B883" s="163"/>
      <c r="C883" s="79" t="s">
        <v>185</v>
      </c>
      <c r="D883" s="80">
        <f>SUM(D884,D894,D899)</f>
        <v>0</v>
      </c>
      <c r="E883" s="80">
        <f t="shared" ref="E883:I883" si="309">SUM(E884,E894,E899)</f>
        <v>0</v>
      </c>
      <c r="F883" s="81">
        <f t="shared" si="309"/>
        <v>0</v>
      </c>
      <c r="G883" s="82">
        <f t="shared" si="309"/>
        <v>0</v>
      </c>
      <c r="H883" s="83">
        <f t="shared" si="309"/>
        <v>0</v>
      </c>
      <c r="I883" s="84">
        <f t="shared" si="309"/>
        <v>0</v>
      </c>
    </row>
    <row r="884" spans="1:9" ht="24.75" x14ac:dyDescent="0.25">
      <c r="A884" s="153" t="s">
        <v>17</v>
      </c>
      <c r="B884" s="154"/>
      <c r="C884" s="29" t="s">
        <v>154</v>
      </c>
      <c r="D884" s="30">
        <f>SUM(D885:D893)</f>
        <v>0</v>
      </c>
      <c r="E884" s="30">
        <f t="shared" ref="E884:I884" si="310">SUM(E885:E893)</f>
        <v>0</v>
      </c>
      <c r="F884" s="31">
        <f t="shared" si="310"/>
        <v>0</v>
      </c>
      <c r="G884" s="85">
        <f t="shared" si="310"/>
        <v>0</v>
      </c>
      <c r="H884" s="86">
        <f t="shared" si="310"/>
        <v>0</v>
      </c>
      <c r="I884" s="32">
        <f t="shared" si="310"/>
        <v>0</v>
      </c>
    </row>
    <row r="885" spans="1:9" x14ac:dyDescent="0.25">
      <c r="A885" s="34"/>
      <c r="B885" s="35">
        <v>311</v>
      </c>
      <c r="C885" s="36" t="s">
        <v>54</v>
      </c>
      <c r="D885" s="37"/>
      <c r="E885" s="38"/>
      <c r="F885" s="39">
        <f t="shared" ref="F885:F893" si="311">SUM(D885:E885)</f>
        <v>0</v>
      </c>
      <c r="G885" s="87"/>
      <c r="H885" s="88"/>
      <c r="I885" s="40">
        <f t="shared" ref="I885:I893" si="312">SUM(F885:H885)</f>
        <v>0</v>
      </c>
    </row>
    <row r="886" spans="1:9" x14ac:dyDescent="0.25">
      <c r="A886" s="34"/>
      <c r="B886" s="35">
        <v>313</v>
      </c>
      <c r="C886" s="36" t="s">
        <v>56</v>
      </c>
      <c r="D886" s="37"/>
      <c r="E886" s="38"/>
      <c r="F886" s="39">
        <f t="shared" si="311"/>
        <v>0</v>
      </c>
      <c r="G886" s="87"/>
      <c r="H886" s="88"/>
      <c r="I886" s="40">
        <f t="shared" si="312"/>
        <v>0</v>
      </c>
    </row>
    <row r="887" spans="1:9" s="42" customFormat="1" ht="12" x14ac:dyDescent="0.2">
      <c r="A887" s="34"/>
      <c r="B887" s="35">
        <v>321</v>
      </c>
      <c r="C887" s="36" t="s">
        <v>57</v>
      </c>
      <c r="D887" s="37"/>
      <c r="E887" s="38"/>
      <c r="F887" s="39">
        <f t="shared" si="311"/>
        <v>0</v>
      </c>
      <c r="G887" s="87"/>
      <c r="H887" s="88"/>
      <c r="I887" s="40">
        <f t="shared" si="312"/>
        <v>0</v>
      </c>
    </row>
    <row r="888" spans="1:9" s="42" customFormat="1" ht="12" x14ac:dyDescent="0.2">
      <c r="A888" s="34"/>
      <c r="B888" s="35">
        <v>322</v>
      </c>
      <c r="C888" s="36" t="s">
        <v>58</v>
      </c>
      <c r="D888" s="37"/>
      <c r="E888" s="38"/>
      <c r="F888" s="39">
        <f t="shared" si="311"/>
        <v>0</v>
      </c>
      <c r="G888" s="87"/>
      <c r="H888" s="88"/>
      <c r="I888" s="40">
        <f t="shared" si="312"/>
        <v>0</v>
      </c>
    </row>
    <row r="889" spans="1:9" x14ac:dyDescent="0.25">
      <c r="A889" s="34"/>
      <c r="B889" s="35">
        <v>323</v>
      </c>
      <c r="C889" s="36" t="s">
        <v>59</v>
      </c>
      <c r="D889" s="37"/>
      <c r="E889" s="38"/>
      <c r="F889" s="39">
        <f t="shared" si="311"/>
        <v>0</v>
      </c>
      <c r="G889" s="87"/>
      <c r="H889" s="88"/>
      <c r="I889" s="40">
        <f t="shared" si="312"/>
        <v>0</v>
      </c>
    </row>
    <row r="890" spans="1:9" ht="24.75" x14ac:dyDescent="0.25">
      <c r="A890" s="34"/>
      <c r="B890" s="35">
        <v>324</v>
      </c>
      <c r="C890" s="36" t="s">
        <v>60</v>
      </c>
      <c r="D890" s="37"/>
      <c r="E890" s="38"/>
      <c r="F890" s="39">
        <f t="shared" si="311"/>
        <v>0</v>
      </c>
      <c r="G890" s="87"/>
      <c r="H890" s="88"/>
      <c r="I890" s="40">
        <f t="shared" si="312"/>
        <v>0</v>
      </c>
    </row>
    <row r="891" spans="1:9" s="42" customFormat="1" ht="12" x14ac:dyDescent="0.2">
      <c r="A891" s="34"/>
      <c r="B891" s="35">
        <v>329</v>
      </c>
      <c r="C891" s="36" t="s">
        <v>61</v>
      </c>
      <c r="D891" s="37"/>
      <c r="E891" s="38"/>
      <c r="F891" s="39">
        <f t="shared" si="311"/>
        <v>0</v>
      </c>
      <c r="G891" s="87"/>
      <c r="H891" s="88"/>
      <c r="I891" s="40">
        <f t="shared" si="312"/>
        <v>0</v>
      </c>
    </row>
    <row r="892" spans="1:9" x14ac:dyDescent="0.25">
      <c r="A892" s="34"/>
      <c r="B892" s="35">
        <v>343</v>
      </c>
      <c r="C892" s="36" t="s">
        <v>62</v>
      </c>
      <c r="D892" s="37"/>
      <c r="E892" s="38"/>
      <c r="F892" s="39">
        <f t="shared" si="311"/>
        <v>0</v>
      </c>
      <c r="G892" s="87"/>
      <c r="H892" s="88"/>
      <c r="I892" s="40">
        <f t="shared" si="312"/>
        <v>0</v>
      </c>
    </row>
    <row r="893" spans="1:9" ht="21" customHeight="1" x14ac:dyDescent="0.25">
      <c r="A893" s="34"/>
      <c r="B893" s="35">
        <v>422</v>
      </c>
      <c r="C893" s="36" t="s">
        <v>81</v>
      </c>
      <c r="D893" s="37"/>
      <c r="E893" s="38"/>
      <c r="F893" s="39">
        <f t="shared" si="311"/>
        <v>0</v>
      </c>
      <c r="G893" s="87"/>
      <c r="H893" s="88"/>
      <c r="I893" s="40">
        <f t="shared" si="312"/>
        <v>0</v>
      </c>
    </row>
    <row r="894" spans="1:9" ht="21" customHeight="1" x14ac:dyDescent="0.25">
      <c r="A894" s="153" t="s">
        <v>17</v>
      </c>
      <c r="B894" s="154"/>
      <c r="C894" s="29" t="s">
        <v>31</v>
      </c>
      <c r="D894" s="30">
        <f>SUM(D895:D898)</f>
        <v>0</v>
      </c>
      <c r="E894" s="30">
        <f t="shared" ref="E894:I894" si="313">SUM(E895:E898)</f>
        <v>0</v>
      </c>
      <c r="F894" s="31">
        <f t="shared" si="313"/>
        <v>0</v>
      </c>
      <c r="G894" s="85">
        <f t="shared" si="313"/>
        <v>0</v>
      </c>
      <c r="H894" s="86">
        <f t="shared" si="313"/>
        <v>0</v>
      </c>
      <c r="I894" s="32">
        <f t="shared" si="313"/>
        <v>0</v>
      </c>
    </row>
    <row r="895" spans="1:9" ht="21" customHeight="1" x14ac:dyDescent="0.25">
      <c r="A895" s="34"/>
      <c r="B895" s="35">
        <v>311</v>
      </c>
      <c r="C895" s="36" t="s">
        <v>54</v>
      </c>
      <c r="D895" s="37"/>
      <c r="E895" s="38"/>
      <c r="F895" s="39"/>
      <c r="G895" s="87"/>
      <c r="H895" s="88"/>
      <c r="I895" s="40"/>
    </row>
    <row r="896" spans="1:9" ht="21" customHeight="1" x14ac:dyDescent="0.25">
      <c r="A896" s="34"/>
      <c r="B896" s="35">
        <v>313</v>
      </c>
      <c r="C896" s="36" t="s">
        <v>56</v>
      </c>
      <c r="D896" s="37"/>
      <c r="E896" s="38"/>
      <c r="F896" s="39"/>
      <c r="G896" s="87"/>
      <c r="H896" s="88"/>
      <c r="I896" s="40"/>
    </row>
    <row r="897" spans="1:9" ht="21" customHeight="1" x14ac:dyDescent="0.25">
      <c r="A897" s="34"/>
      <c r="B897" s="35">
        <v>323</v>
      </c>
      <c r="C897" s="36" t="s">
        <v>59</v>
      </c>
      <c r="D897" s="37"/>
      <c r="E897" s="38"/>
      <c r="F897" s="39"/>
      <c r="G897" s="87"/>
      <c r="H897" s="88"/>
      <c r="I897" s="40"/>
    </row>
    <row r="898" spans="1:9" ht="21" customHeight="1" x14ac:dyDescent="0.25">
      <c r="A898" s="34"/>
      <c r="B898" s="35">
        <v>369</v>
      </c>
      <c r="C898" s="36"/>
      <c r="D898" s="37"/>
      <c r="E898" s="38"/>
      <c r="F898" s="39"/>
      <c r="G898" s="87"/>
      <c r="H898" s="88"/>
      <c r="I898" s="40"/>
    </row>
    <row r="899" spans="1:9" ht="24.75" x14ac:dyDescent="0.25">
      <c r="A899" s="153" t="s">
        <v>17</v>
      </c>
      <c r="B899" s="154"/>
      <c r="C899" s="29" t="s">
        <v>35</v>
      </c>
      <c r="D899" s="30">
        <f>SUM(D900:D908)</f>
        <v>0</v>
      </c>
      <c r="E899" s="30">
        <f t="shared" ref="E899:I899" si="314">SUM(E900:E908)</f>
        <v>0</v>
      </c>
      <c r="F899" s="31">
        <f t="shared" si="314"/>
        <v>0</v>
      </c>
      <c r="G899" s="85">
        <f t="shared" si="314"/>
        <v>0</v>
      </c>
      <c r="H899" s="86">
        <f t="shared" si="314"/>
        <v>0</v>
      </c>
      <c r="I899" s="32">
        <f t="shared" si="314"/>
        <v>0</v>
      </c>
    </row>
    <row r="900" spans="1:9" x14ac:dyDescent="0.25">
      <c r="A900" s="34"/>
      <c r="B900" s="35">
        <v>311</v>
      </c>
      <c r="C900" s="36" t="s">
        <v>54</v>
      </c>
      <c r="D900" s="37"/>
      <c r="E900" s="38"/>
      <c r="F900" s="39">
        <f t="shared" ref="F900:F908" si="315">SUM(D900:E900)</f>
        <v>0</v>
      </c>
      <c r="G900" s="87"/>
      <c r="H900" s="88"/>
      <c r="I900" s="40">
        <f t="shared" ref="I900:I908" si="316">SUM(F900:H900)</f>
        <v>0</v>
      </c>
    </row>
    <row r="901" spans="1:9" x14ac:dyDescent="0.25">
      <c r="A901" s="34"/>
      <c r="B901" s="35">
        <v>313</v>
      </c>
      <c r="C901" s="36" t="s">
        <v>56</v>
      </c>
      <c r="D901" s="37"/>
      <c r="E901" s="38"/>
      <c r="F901" s="39">
        <f t="shared" si="315"/>
        <v>0</v>
      </c>
      <c r="G901" s="87"/>
      <c r="H901" s="88"/>
      <c r="I901" s="40">
        <f t="shared" si="316"/>
        <v>0</v>
      </c>
    </row>
    <row r="902" spans="1:9" x14ac:dyDescent="0.25">
      <c r="A902" s="34"/>
      <c r="B902" s="35">
        <v>321</v>
      </c>
      <c r="C902" s="36" t="s">
        <v>57</v>
      </c>
      <c r="D902" s="37"/>
      <c r="E902" s="38"/>
      <c r="F902" s="39">
        <f t="shared" si="315"/>
        <v>0</v>
      </c>
      <c r="G902" s="87"/>
      <c r="H902" s="88"/>
      <c r="I902" s="40">
        <f t="shared" si="316"/>
        <v>0</v>
      </c>
    </row>
    <row r="903" spans="1:9" x14ac:dyDescent="0.25">
      <c r="A903" s="34"/>
      <c r="B903" s="35">
        <v>322</v>
      </c>
      <c r="C903" s="36" t="s">
        <v>58</v>
      </c>
      <c r="D903" s="37"/>
      <c r="E903" s="38"/>
      <c r="F903" s="39">
        <f t="shared" si="315"/>
        <v>0</v>
      </c>
      <c r="G903" s="87"/>
      <c r="H903" s="88"/>
      <c r="I903" s="40">
        <f t="shared" si="316"/>
        <v>0</v>
      </c>
    </row>
    <row r="904" spans="1:9" x14ac:dyDescent="0.25">
      <c r="A904" s="34"/>
      <c r="B904" s="35">
        <v>323</v>
      </c>
      <c r="C904" s="36" t="s">
        <v>59</v>
      </c>
      <c r="D904" s="37"/>
      <c r="E904" s="38"/>
      <c r="F904" s="39">
        <f t="shared" si="315"/>
        <v>0</v>
      </c>
      <c r="G904" s="87"/>
      <c r="H904" s="88"/>
      <c r="I904" s="40">
        <f t="shared" si="316"/>
        <v>0</v>
      </c>
    </row>
    <row r="905" spans="1:9" ht="24.75" x14ac:dyDescent="0.25">
      <c r="A905" s="34"/>
      <c r="B905" s="35">
        <v>324</v>
      </c>
      <c r="C905" s="36" t="s">
        <v>60</v>
      </c>
      <c r="D905" s="37"/>
      <c r="E905" s="38"/>
      <c r="F905" s="39">
        <f t="shared" si="315"/>
        <v>0</v>
      </c>
      <c r="G905" s="87"/>
      <c r="H905" s="88"/>
      <c r="I905" s="40">
        <f t="shared" si="316"/>
        <v>0</v>
      </c>
    </row>
    <row r="906" spans="1:9" x14ac:dyDescent="0.25">
      <c r="A906" s="34"/>
      <c r="B906" s="35">
        <v>329</v>
      </c>
      <c r="C906" s="36" t="s">
        <v>61</v>
      </c>
      <c r="D906" s="37"/>
      <c r="E906" s="38"/>
      <c r="F906" s="39">
        <f t="shared" si="315"/>
        <v>0</v>
      </c>
      <c r="G906" s="87"/>
      <c r="H906" s="88"/>
      <c r="I906" s="40">
        <f t="shared" si="316"/>
        <v>0</v>
      </c>
    </row>
    <row r="907" spans="1:9" x14ac:dyDescent="0.25">
      <c r="A907" s="34"/>
      <c r="B907" s="35">
        <v>343</v>
      </c>
      <c r="C907" s="36" t="s">
        <v>62</v>
      </c>
      <c r="D907" s="37"/>
      <c r="E907" s="38"/>
      <c r="F907" s="39">
        <f t="shared" si="315"/>
        <v>0</v>
      </c>
      <c r="G907" s="87"/>
      <c r="H907" s="88"/>
      <c r="I907" s="40">
        <f t="shared" si="316"/>
        <v>0</v>
      </c>
    </row>
    <row r="908" spans="1:9" ht="21" customHeight="1" x14ac:dyDescent="0.25">
      <c r="A908" s="34"/>
      <c r="B908" s="35">
        <v>422</v>
      </c>
      <c r="C908" s="36" t="s">
        <v>81</v>
      </c>
      <c r="D908" s="37"/>
      <c r="E908" s="38"/>
      <c r="F908" s="39">
        <f t="shared" si="315"/>
        <v>0</v>
      </c>
      <c r="G908" s="87"/>
      <c r="H908" s="88"/>
      <c r="I908" s="40">
        <f t="shared" si="316"/>
        <v>0</v>
      </c>
    </row>
    <row r="911" spans="1:9" ht="15.75" x14ac:dyDescent="0.25">
      <c r="A911" s="164" t="s">
        <v>186</v>
      </c>
      <c r="B911" s="165"/>
      <c r="C911" s="165"/>
      <c r="D911" s="145">
        <f t="shared" ref="D911:I911" si="317">SUM(D912:D917)</f>
        <v>1730861.12</v>
      </c>
      <c r="E911" s="145">
        <f t="shared" si="317"/>
        <v>0</v>
      </c>
      <c r="F911" s="145">
        <f t="shared" si="317"/>
        <v>1730861.12</v>
      </c>
      <c r="G911" s="145">
        <f t="shared" si="317"/>
        <v>362984.51999999996</v>
      </c>
      <c r="H911" s="145">
        <f t="shared" si="317"/>
        <v>47065</v>
      </c>
      <c r="I911" s="145">
        <f t="shared" si="317"/>
        <v>1777926.12</v>
      </c>
    </row>
    <row r="912" spans="1:9" x14ac:dyDescent="0.25">
      <c r="A912" s="160" t="s">
        <v>17</v>
      </c>
      <c r="B912" s="161"/>
      <c r="C912" s="89" t="s">
        <v>80</v>
      </c>
      <c r="D912" s="90">
        <f>SUM(D140,D243,D297,D318,D495,D498,D508,D521,D534)</f>
        <v>30995.26</v>
      </c>
      <c r="E912" s="90">
        <f t="shared" ref="E912:I912" si="318">SUM(E140,E243,E297,E318,E495,E498,E508,E521,E534)</f>
        <v>0</v>
      </c>
      <c r="F912" s="90">
        <f t="shared" si="318"/>
        <v>30995.26</v>
      </c>
      <c r="G912" s="90">
        <f t="shared" si="318"/>
        <v>13116.32</v>
      </c>
      <c r="H912" s="90">
        <f t="shared" si="318"/>
        <v>2000</v>
      </c>
      <c r="I912" s="90">
        <f t="shared" si="318"/>
        <v>32995.259999999995</v>
      </c>
    </row>
    <row r="913" spans="1:11" x14ac:dyDescent="0.25">
      <c r="A913" s="160" t="s">
        <v>17</v>
      </c>
      <c r="B913" s="161"/>
      <c r="C913" s="89" t="s">
        <v>85</v>
      </c>
      <c r="D913" s="90">
        <f>SUM(D148,D249,D323)</f>
        <v>0</v>
      </c>
      <c r="E913" s="90">
        <f t="shared" ref="E913:I913" si="319">SUM(E148,E249,E323)</f>
        <v>0</v>
      </c>
      <c r="F913" s="90">
        <f t="shared" si="319"/>
        <v>0</v>
      </c>
      <c r="G913" s="90">
        <f t="shared" si="319"/>
        <v>0</v>
      </c>
      <c r="H913" s="90">
        <f t="shared" si="319"/>
        <v>0</v>
      </c>
      <c r="I913" s="90">
        <f t="shared" si="319"/>
        <v>0</v>
      </c>
    </row>
    <row r="914" spans="1:11" x14ac:dyDescent="0.25">
      <c r="A914" s="160" t="s">
        <v>17</v>
      </c>
      <c r="B914" s="161"/>
      <c r="C914" s="89" t="s">
        <v>187</v>
      </c>
      <c r="D914" s="90">
        <f>SUM(D312)</f>
        <v>0</v>
      </c>
      <c r="E914" s="90">
        <f t="shared" ref="E914:I914" si="320">SUM(E312)</f>
        <v>0</v>
      </c>
      <c r="F914" s="90">
        <f t="shared" si="320"/>
        <v>0</v>
      </c>
      <c r="G914" s="90">
        <f t="shared" si="320"/>
        <v>0</v>
      </c>
      <c r="H914" s="90">
        <f t="shared" si="320"/>
        <v>0</v>
      </c>
      <c r="I914" s="90">
        <f t="shared" si="320"/>
        <v>0</v>
      </c>
    </row>
    <row r="915" spans="1:11" ht="24.75" customHeight="1" x14ac:dyDescent="0.25">
      <c r="A915" s="160" t="s">
        <v>17</v>
      </c>
      <c r="B915" s="161"/>
      <c r="C915" s="89" t="s">
        <v>66</v>
      </c>
      <c r="D915" s="90">
        <f>SUM(D57,D121,D167,D328,D538)</f>
        <v>1688815</v>
      </c>
      <c r="E915" s="90">
        <f t="shared" ref="E915:I915" si="321">SUM(E57,E121,E167,E328,E538)</f>
        <v>0</v>
      </c>
      <c r="F915" s="90">
        <f t="shared" si="321"/>
        <v>1688815</v>
      </c>
      <c r="G915" s="90">
        <f t="shared" si="321"/>
        <v>345567.63999999996</v>
      </c>
      <c r="H915" s="90">
        <f t="shared" si="321"/>
        <v>45065</v>
      </c>
      <c r="I915" s="90">
        <f t="shared" si="321"/>
        <v>1733880</v>
      </c>
    </row>
    <row r="916" spans="1:11" x14ac:dyDescent="0.25">
      <c r="A916" s="160" t="s">
        <v>17</v>
      </c>
      <c r="B916" s="161"/>
      <c r="C916" s="89" t="s">
        <v>102</v>
      </c>
      <c r="D916" s="90">
        <f>SUM(D204,D585)</f>
        <v>0</v>
      </c>
      <c r="E916" s="90">
        <f t="shared" ref="E916:I916" si="322">SUM(E204,E585)</f>
        <v>0</v>
      </c>
      <c r="F916" s="90">
        <f t="shared" si="322"/>
        <v>0</v>
      </c>
      <c r="G916" s="90">
        <f t="shared" si="322"/>
        <v>0</v>
      </c>
      <c r="H916" s="90">
        <f t="shared" si="322"/>
        <v>0</v>
      </c>
      <c r="I916" s="90">
        <f t="shared" si="322"/>
        <v>0</v>
      </c>
    </row>
    <row r="917" spans="1:11" x14ac:dyDescent="0.25">
      <c r="A917" s="160" t="s">
        <v>17</v>
      </c>
      <c r="B917" s="161"/>
      <c r="C917" s="89" t="s">
        <v>123</v>
      </c>
      <c r="D917" s="90">
        <f>SUM(D514,D527,D333,D587)</f>
        <v>11050.86</v>
      </c>
      <c r="E917" s="90">
        <f t="shared" ref="E917:I917" si="323">SUM(E514,E527,E333,E587)</f>
        <v>0</v>
      </c>
      <c r="F917" s="90">
        <f t="shared" si="323"/>
        <v>11050.86</v>
      </c>
      <c r="G917" s="90">
        <f t="shared" si="323"/>
        <v>4300.5599999999995</v>
      </c>
      <c r="H917" s="90">
        <f t="shared" si="323"/>
        <v>0</v>
      </c>
      <c r="I917" s="90">
        <f t="shared" si="323"/>
        <v>11050.86</v>
      </c>
    </row>
    <row r="918" spans="1:11" ht="72" x14ac:dyDescent="0.25">
      <c r="A918" s="158" t="s">
        <v>188</v>
      </c>
      <c r="B918" s="159"/>
      <c r="C918" s="159"/>
      <c r="D918" s="90">
        <f t="shared" ref="D918" si="324">SUM(D919:D925)</f>
        <v>9681410</v>
      </c>
      <c r="E918" s="90">
        <f t="shared" ref="E918:I918" si="325">SUM(E919:E925)</f>
        <v>0</v>
      </c>
      <c r="F918" s="90">
        <f t="shared" si="325"/>
        <v>9681410</v>
      </c>
      <c r="G918" s="90">
        <f t="shared" si="325"/>
        <v>4594668.08</v>
      </c>
      <c r="H918" s="90">
        <f t="shared" si="325"/>
        <v>103824.33</v>
      </c>
      <c r="I918" s="90">
        <f t="shared" si="325"/>
        <v>9785234.3300000001</v>
      </c>
      <c r="J918" s="146" t="s">
        <v>189</v>
      </c>
      <c r="K918" s="146" t="s">
        <v>190</v>
      </c>
    </row>
    <row r="919" spans="1:11" x14ac:dyDescent="0.25">
      <c r="A919" s="153" t="s">
        <v>17</v>
      </c>
      <c r="B919" s="154"/>
      <c r="C919" s="29" t="s">
        <v>18</v>
      </c>
      <c r="D919" s="30">
        <f>SUM(D44,D115,D152,D253,D541)</f>
        <v>14500</v>
      </c>
      <c r="E919" s="30">
        <f t="shared" ref="E919:I919" si="326">SUM(E44,E115,E152,E253,E541)</f>
        <v>0</v>
      </c>
      <c r="F919" s="30">
        <f t="shared" si="326"/>
        <v>14500</v>
      </c>
      <c r="G919" s="30">
        <f t="shared" si="326"/>
        <v>1454.91</v>
      </c>
      <c r="H919" s="30">
        <f t="shared" si="326"/>
        <v>-5080</v>
      </c>
      <c r="I919" s="30">
        <f t="shared" si="326"/>
        <v>9420</v>
      </c>
      <c r="J919" s="147">
        <f>+F919-F10</f>
        <v>0</v>
      </c>
      <c r="K919" s="147">
        <f>+I919-I10</f>
        <v>0</v>
      </c>
    </row>
    <row r="920" spans="1:11" ht="24.75" x14ac:dyDescent="0.25">
      <c r="A920" s="153" t="s">
        <v>17</v>
      </c>
      <c r="B920" s="154"/>
      <c r="C920" s="29" t="s">
        <v>72</v>
      </c>
      <c r="D920" s="30">
        <f>SUM(D64,D177,D261,D299,D383,D421,D458,D552,D589,D596,D617,D637,D657,D680,D703,D725,D745,D765,D790,D812,D827,D849,D862,D884)</f>
        <v>0</v>
      </c>
      <c r="E920" s="30">
        <f t="shared" ref="E920:I920" si="327">SUM(E64,E177,E261,E299,E383,E421,E458,E552,E589,E596,E617,E637,E657,E680,E703,E725,E745,E765,E790,E812,E827,E849,E862,E884)</f>
        <v>0</v>
      </c>
      <c r="F920" s="30">
        <f t="shared" si="327"/>
        <v>0</v>
      </c>
      <c r="G920" s="30">
        <f t="shared" si="327"/>
        <v>7237.96</v>
      </c>
      <c r="H920" s="30">
        <f t="shared" si="327"/>
        <v>102657.44</v>
      </c>
      <c r="I920" s="30">
        <f t="shared" si="327"/>
        <v>102657.44</v>
      </c>
      <c r="J920" s="148"/>
      <c r="K920" s="148"/>
    </row>
    <row r="921" spans="1:11" ht="24.75" x14ac:dyDescent="0.25">
      <c r="A921" s="153" t="s">
        <v>17</v>
      </c>
      <c r="B921" s="154"/>
      <c r="C921" s="29" t="s">
        <v>28</v>
      </c>
      <c r="D921" s="30">
        <f>SUM(D77,D127,D191,D269,D306)</f>
        <v>57000</v>
      </c>
      <c r="E921" s="30">
        <f t="shared" ref="E921:I921" si="328">SUM(E77,E127,E191,E269,E306)</f>
        <v>0</v>
      </c>
      <c r="F921" s="30">
        <f t="shared" si="328"/>
        <v>57000</v>
      </c>
      <c r="G921" s="30">
        <f t="shared" si="328"/>
        <v>0</v>
      </c>
      <c r="H921" s="30">
        <f t="shared" si="328"/>
        <v>-55000</v>
      </c>
      <c r="I921" s="30">
        <f t="shared" si="328"/>
        <v>2000</v>
      </c>
      <c r="J921" s="147">
        <f>+F921-F18</f>
        <v>0</v>
      </c>
      <c r="K921" s="147">
        <f>+I921-I18</f>
        <v>0</v>
      </c>
    </row>
    <row r="922" spans="1:11" x14ac:dyDescent="0.25">
      <c r="A922" s="153" t="s">
        <v>17</v>
      </c>
      <c r="B922" s="154"/>
      <c r="C922" s="29" t="s">
        <v>31</v>
      </c>
      <c r="D922" s="30">
        <f>SUM(D90,D133,D206,D308,D277,D294,D591,D337,D350,D395,D853,D894,D433,D470)</f>
        <v>9609250</v>
      </c>
      <c r="E922" s="30">
        <f t="shared" ref="E922:I922" si="329">SUM(E90,E133,E206,E308,E277,E294,E591,E337,E350,E395,E853,E894,E433,E470)</f>
        <v>0</v>
      </c>
      <c r="F922" s="30">
        <f t="shared" si="329"/>
        <v>9609250</v>
      </c>
      <c r="G922" s="30">
        <f t="shared" si="329"/>
        <v>4585975.21</v>
      </c>
      <c r="H922" s="30">
        <f t="shared" si="329"/>
        <v>57492.5</v>
      </c>
      <c r="I922" s="30">
        <f t="shared" si="329"/>
        <v>9666742.5</v>
      </c>
      <c r="J922" s="147">
        <f>+F922-F22</f>
        <v>0</v>
      </c>
      <c r="K922" s="147">
        <f>+I922-I22</f>
        <v>0</v>
      </c>
    </row>
    <row r="923" spans="1:11" ht="24.75" x14ac:dyDescent="0.25">
      <c r="A923" s="153" t="s">
        <v>17</v>
      </c>
      <c r="B923" s="154"/>
      <c r="C923" s="29" t="s">
        <v>35</v>
      </c>
      <c r="D923" s="30">
        <f>SUM(D343,D367,D405,D445,D482,D563,D593,D606,D626,D646,D668,D691,D714,D734,D754,D777,D800,D819,D837,D857,D872,D899)</f>
        <v>0</v>
      </c>
      <c r="E923" s="30">
        <f t="shared" ref="E923:I923" si="330">SUM(E343,E367,E405,E445,E482,E563,E593,E606,E626,E646,E668,E691,E714,E734,E754,E777,E800,E819,E837,E857,E872,E899)</f>
        <v>0</v>
      </c>
      <c r="F923" s="30">
        <f t="shared" si="330"/>
        <v>0</v>
      </c>
      <c r="G923" s="30">
        <f t="shared" si="330"/>
        <v>0</v>
      </c>
      <c r="H923" s="30">
        <f t="shared" si="330"/>
        <v>0</v>
      </c>
      <c r="I923" s="30">
        <f t="shared" si="330"/>
        <v>0</v>
      </c>
      <c r="J923" s="147">
        <f>+F923-F26</f>
        <v>0</v>
      </c>
      <c r="K923" s="147">
        <f>+I923-I26</f>
        <v>0</v>
      </c>
    </row>
    <row r="924" spans="1:11" x14ac:dyDescent="0.25">
      <c r="A924" s="153" t="s">
        <v>17</v>
      </c>
      <c r="B924" s="154"/>
      <c r="C924" s="29" t="s">
        <v>38</v>
      </c>
      <c r="D924" s="30">
        <f>SUM(D102,D220,D285,D574)</f>
        <v>0</v>
      </c>
      <c r="E924" s="30">
        <f t="shared" ref="E924:I924" si="331">SUM(E102,E220,E285,E574)</f>
        <v>0</v>
      </c>
      <c r="F924" s="30">
        <f t="shared" si="331"/>
        <v>0</v>
      </c>
      <c r="G924" s="30">
        <f t="shared" si="331"/>
        <v>0</v>
      </c>
      <c r="H924" s="30">
        <f t="shared" si="331"/>
        <v>0</v>
      </c>
      <c r="I924" s="30">
        <f t="shared" si="331"/>
        <v>0</v>
      </c>
      <c r="J924" s="147">
        <f>+F924-F30</f>
        <v>0</v>
      </c>
      <c r="K924" s="147">
        <f>+I924-I30</f>
        <v>0</v>
      </c>
    </row>
    <row r="925" spans="1:11" ht="24.75" x14ac:dyDescent="0.25">
      <c r="A925" s="153" t="s">
        <v>17</v>
      </c>
      <c r="B925" s="154"/>
      <c r="C925" s="29" t="s">
        <v>40</v>
      </c>
      <c r="D925" s="30">
        <f>SUM(D233)</f>
        <v>660</v>
      </c>
      <c r="E925" s="30">
        <f t="shared" ref="E925:I925" si="332">SUM(E233)</f>
        <v>0</v>
      </c>
      <c r="F925" s="30">
        <f t="shared" si="332"/>
        <v>660</v>
      </c>
      <c r="G925" s="30">
        <f t="shared" si="332"/>
        <v>0</v>
      </c>
      <c r="H925" s="30">
        <f t="shared" si="332"/>
        <v>3754.39</v>
      </c>
      <c r="I925" s="30">
        <f t="shared" si="332"/>
        <v>4414.3899999999994</v>
      </c>
      <c r="J925" s="149">
        <f>+F925-F33</f>
        <v>0</v>
      </c>
      <c r="K925" s="149">
        <f>+I925-I33</f>
        <v>0</v>
      </c>
    </row>
    <row r="926" spans="1:11" ht="15.75" x14ac:dyDescent="0.25">
      <c r="A926" s="155" t="s">
        <v>191</v>
      </c>
      <c r="B926" s="156"/>
      <c r="C926" s="156"/>
      <c r="D926" s="150">
        <f t="shared" ref="D926:I926" si="333">+D911+D918</f>
        <v>11412271.120000001</v>
      </c>
      <c r="E926" s="150">
        <f t="shared" si="333"/>
        <v>0</v>
      </c>
      <c r="F926" s="150">
        <f t="shared" si="333"/>
        <v>11412271.120000001</v>
      </c>
      <c r="G926" s="150">
        <f t="shared" si="333"/>
        <v>4957652.5999999996</v>
      </c>
      <c r="H926" s="150">
        <f t="shared" si="333"/>
        <v>150889.33000000002</v>
      </c>
      <c r="I926" s="150">
        <f t="shared" si="333"/>
        <v>11563160.449999999</v>
      </c>
    </row>
    <row r="927" spans="1:11" x14ac:dyDescent="0.25">
      <c r="C927" s="151" t="s">
        <v>192</v>
      </c>
      <c r="D927" s="152">
        <f>+D926-D39</f>
        <v>0</v>
      </c>
      <c r="E927" s="152">
        <f>+E926-E39</f>
        <v>0</v>
      </c>
      <c r="F927" s="152">
        <f>+F926-F39</f>
        <v>0</v>
      </c>
      <c r="G927" s="152">
        <f>+G926-G39</f>
        <v>0</v>
      </c>
      <c r="H927" s="152">
        <f>+H926-H39</f>
        <v>0</v>
      </c>
      <c r="I927" s="152"/>
    </row>
    <row r="928" spans="1:11" x14ac:dyDescent="0.25">
      <c r="C928" t="s">
        <v>193</v>
      </c>
      <c r="F928" s="157" t="s">
        <v>194</v>
      </c>
      <c r="G928" s="157"/>
    </row>
    <row r="929" spans="6:7" x14ac:dyDescent="0.25">
      <c r="F929" s="157" t="s">
        <v>195</v>
      </c>
      <c r="G929" s="157"/>
    </row>
  </sheetData>
  <mergeCells count="167">
    <mergeCell ref="A18:B18"/>
    <mergeCell ref="A22:B22"/>
    <mergeCell ref="A26:B26"/>
    <mergeCell ref="A30:B30"/>
    <mergeCell ref="A33:B33"/>
    <mergeCell ref="B39:C39"/>
    <mergeCell ref="A1:C1"/>
    <mergeCell ref="B3:F3"/>
    <mergeCell ref="B7:C7"/>
    <mergeCell ref="A8:B8"/>
    <mergeCell ref="A9:B9"/>
    <mergeCell ref="A10:B10"/>
    <mergeCell ref="A64:B64"/>
    <mergeCell ref="A77:B77"/>
    <mergeCell ref="A90:B90"/>
    <mergeCell ref="A102:B102"/>
    <mergeCell ref="A114:B114"/>
    <mergeCell ref="A115:B115"/>
    <mergeCell ref="A40:B40"/>
    <mergeCell ref="A41:B41"/>
    <mergeCell ref="A42:B42"/>
    <mergeCell ref="A43:B43"/>
    <mergeCell ref="A44:B44"/>
    <mergeCell ref="A57:B57"/>
    <mergeCell ref="A152:B152"/>
    <mergeCell ref="A167:B167"/>
    <mergeCell ref="A177:B177"/>
    <mergeCell ref="A191:B191"/>
    <mergeCell ref="A204:B204"/>
    <mergeCell ref="A206:B206"/>
    <mergeCell ref="A121:B121"/>
    <mergeCell ref="A127:B127"/>
    <mergeCell ref="A133:B133"/>
    <mergeCell ref="A139:B139"/>
    <mergeCell ref="A140:B140"/>
    <mergeCell ref="A148:B148"/>
    <mergeCell ref="A261:B261"/>
    <mergeCell ref="A269:B269"/>
    <mergeCell ref="A277:B277"/>
    <mergeCell ref="A285:B285"/>
    <mergeCell ref="A293:B293"/>
    <mergeCell ref="A294:B294"/>
    <mergeCell ref="A220:B220"/>
    <mergeCell ref="A233:B233"/>
    <mergeCell ref="A242:B242"/>
    <mergeCell ref="A243:B243"/>
    <mergeCell ref="A249:B249"/>
    <mergeCell ref="A253:B253"/>
    <mergeCell ref="A311:B311"/>
    <mergeCell ref="A312:B312"/>
    <mergeCell ref="A317:B317"/>
    <mergeCell ref="A318:B318"/>
    <mergeCell ref="A323:B323"/>
    <mergeCell ref="A328:B328"/>
    <mergeCell ref="A296:B296"/>
    <mergeCell ref="A297:B297"/>
    <mergeCell ref="A299:B299"/>
    <mergeCell ref="A305:B305"/>
    <mergeCell ref="A306:B306"/>
    <mergeCell ref="A308:B308"/>
    <mergeCell ref="A382:B382"/>
    <mergeCell ref="A383:B383"/>
    <mergeCell ref="A395:B395"/>
    <mergeCell ref="A405:B405"/>
    <mergeCell ref="A420:B420"/>
    <mergeCell ref="A421:B421"/>
    <mergeCell ref="A333:B333"/>
    <mergeCell ref="A337:B337"/>
    <mergeCell ref="A343:B343"/>
    <mergeCell ref="A349:B349"/>
    <mergeCell ref="A350:B350"/>
    <mergeCell ref="A367:B367"/>
    <mergeCell ref="A494:B494"/>
    <mergeCell ref="A495:B495"/>
    <mergeCell ref="A497:B497"/>
    <mergeCell ref="A498:B498"/>
    <mergeCell ref="A507:B507"/>
    <mergeCell ref="A508:B508"/>
    <mergeCell ref="A433:B433"/>
    <mergeCell ref="A445:B445"/>
    <mergeCell ref="A457:B457"/>
    <mergeCell ref="A458:B458"/>
    <mergeCell ref="A470:B470"/>
    <mergeCell ref="A482:B482"/>
    <mergeCell ref="A538:B538"/>
    <mergeCell ref="A540:B540"/>
    <mergeCell ref="A541:B541"/>
    <mergeCell ref="A552:B552"/>
    <mergeCell ref="A563:B563"/>
    <mergeCell ref="A574:B574"/>
    <mergeCell ref="A514:B514"/>
    <mergeCell ref="A520:B520"/>
    <mergeCell ref="A521:B521"/>
    <mergeCell ref="A527:B527"/>
    <mergeCell ref="A533:B533"/>
    <mergeCell ref="A534:B534"/>
    <mergeCell ref="A595:B595"/>
    <mergeCell ref="A596:B596"/>
    <mergeCell ref="A606:B606"/>
    <mergeCell ref="A616:B616"/>
    <mergeCell ref="A617:B617"/>
    <mergeCell ref="A626:B626"/>
    <mergeCell ref="A584:B584"/>
    <mergeCell ref="A585:B585"/>
    <mergeCell ref="A587:B587"/>
    <mergeCell ref="A589:B589"/>
    <mergeCell ref="A591:B591"/>
    <mergeCell ref="A593:B593"/>
    <mergeCell ref="A679:B679"/>
    <mergeCell ref="A680:B680"/>
    <mergeCell ref="A691:B691"/>
    <mergeCell ref="A702:B702"/>
    <mergeCell ref="A703:B703"/>
    <mergeCell ref="A714:B714"/>
    <mergeCell ref="A636:B636"/>
    <mergeCell ref="A637:B637"/>
    <mergeCell ref="A646:B646"/>
    <mergeCell ref="A656:B656"/>
    <mergeCell ref="A657:B657"/>
    <mergeCell ref="A668:B668"/>
    <mergeCell ref="A764:B764"/>
    <mergeCell ref="A765:B765"/>
    <mergeCell ref="A777:B777"/>
    <mergeCell ref="A789:B789"/>
    <mergeCell ref="A790:B790"/>
    <mergeCell ref="A800:B800"/>
    <mergeCell ref="A724:B724"/>
    <mergeCell ref="A725:B725"/>
    <mergeCell ref="A734:B734"/>
    <mergeCell ref="A744:B744"/>
    <mergeCell ref="A745:B745"/>
    <mergeCell ref="A754:B754"/>
    <mergeCell ref="A848:B848"/>
    <mergeCell ref="A849:B849"/>
    <mergeCell ref="A853:B853"/>
    <mergeCell ref="A857:B857"/>
    <mergeCell ref="A861:B861"/>
    <mergeCell ref="A862:B862"/>
    <mergeCell ref="A811:B811"/>
    <mergeCell ref="A812:B812"/>
    <mergeCell ref="A819:B819"/>
    <mergeCell ref="A826:B826"/>
    <mergeCell ref="A827:B827"/>
    <mergeCell ref="A837:B837"/>
    <mergeCell ref="A912:B912"/>
    <mergeCell ref="A913:B913"/>
    <mergeCell ref="A914:B914"/>
    <mergeCell ref="A915:B915"/>
    <mergeCell ref="A916:B916"/>
    <mergeCell ref="A917:B917"/>
    <mergeCell ref="A872:B872"/>
    <mergeCell ref="A883:B883"/>
    <mergeCell ref="A884:B884"/>
    <mergeCell ref="A894:B894"/>
    <mergeCell ref="A899:B899"/>
    <mergeCell ref="A911:C911"/>
    <mergeCell ref="A924:B924"/>
    <mergeCell ref="A925:B925"/>
    <mergeCell ref="A926:C926"/>
    <mergeCell ref="F928:G928"/>
    <mergeCell ref="F929:G929"/>
    <mergeCell ref="A918:C918"/>
    <mergeCell ref="A919:B919"/>
    <mergeCell ref="A920:B920"/>
    <mergeCell ref="A921:B921"/>
    <mergeCell ref="A922:B922"/>
    <mergeCell ref="A923:B9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R.BOŠKOVIĆ</vt:lpstr>
      <vt:lpstr>R.BOŠKOVIĆ!Ispis_naslova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TIS-Racunovodstvo</dc:creator>
  <cp:lastModifiedBy>TIS-Racunovodstvo</cp:lastModifiedBy>
  <dcterms:created xsi:type="dcterms:W3CDTF">2021-12-18T19:01:06Z</dcterms:created>
  <dcterms:modified xsi:type="dcterms:W3CDTF">2021-12-18T19:04:04Z</dcterms:modified>
</cp:coreProperties>
</file>