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9225"/>
  </bookViews>
  <sheets>
    <sheet name="R.BOŠKOVIĆ" sheetId="1" r:id="rId1"/>
  </sheets>
  <definedNames>
    <definedName name="_xlnm.Print_Titles" localSheetId="0">R.BOŠKOVIĆ!$31:$32</definedName>
  </definedNames>
  <calcPr calcId="145621"/>
</workbook>
</file>

<file path=xl/calcChain.xml><?xml version="1.0" encoding="utf-8"?>
<calcChain xmlns="http://schemas.openxmlformats.org/spreadsheetml/2006/main">
  <c r="F668" i="1"/>
  <c r="H668" s="1"/>
  <c r="F667"/>
  <c r="H667" s="1"/>
  <c r="F666"/>
  <c r="H666" s="1"/>
  <c r="F665"/>
  <c r="H665" s="1"/>
  <c r="F664"/>
  <c r="H664" s="1"/>
  <c r="F663"/>
  <c r="H663" s="1"/>
  <c r="F662"/>
  <c r="H662" s="1"/>
  <c r="F661"/>
  <c r="H661" s="1"/>
  <c r="F660"/>
  <c r="H660" s="1"/>
  <c r="G659"/>
  <c r="E659"/>
  <c r="D659"/>
  <c r="F658"/>
  <c r="H658" s="1"/>
  <c r="H657"/>
  <c r="F657"/>
  <c r="F656"/>
  <c r="H656" s="1"/>
  <c r="H655"/>
  <c r="F655"/>
  <c r="F654"/>
  <c r="H654" s="1"/>
  <c r="H653"/>
  <c r="F653"/>
  <c r="F652"/>
  <c r="H652" s="1"/>
  <c r="F651"/>
  <c r="F650"/>
  <c r="H650" s="1"/>
  <c r="G649"/>
  <c r="E649"/>
  <c r="E648" s="1"/>
  <c r="D649"/>
  <c r="G648"/>
  <c r="H647"/>
  <c r="F647"/>
  <c r="F646"/>
  <c r="H646" s="1"/>
  <c r="H645"/>
  <c r="F645"/>
  <c r="F644"/>
  <c r="H644" s="1"/>
  <c r="H643"/>
  <c r="F643"/>
  <c r="F642"/>
  <c r="H642" s="1"/>
  <c r="H641"/>
  <c r="F641"/>
  <c r="F640"/>
  <c r="H640" s="1"/>
  <c r="H639"/>
  <c r="F639"/>
  <c r="G638"/>
  <c r="F638"/>
  <c r="E638"/>
  <c r="D638"/>
  <c r="F637"/>
  <c r="H637" s="1"/>
  <c r="F636"/>
  <c r="H636" s="1"/>
  <c r="F635"/>
  <c r="H635" s="1"/>
  <c r="F634"/>
  <c r="H634" s="1"/>
  <c r="F633"/>
  <c r="H633" s="1"/>
  <c r="F632"/>
  <c r="H632" s="1"/>
  <c r="F631"/>
  <c r="H631" s="1"/>
  <c r="F630"/>
  <c r="H630" s="1"/>
  <c r="F629"/>
  <c r="H629" s="1"/>
  <c r="G628"/>
  <c r="G627" s="1"/>
  <c r="E628"/>
  <c r="E627" s="1"/>
  <c r="D628"/>
  <c r="D627" s="1"/>
  <c r="F626"/>
  <c r="H626" s="1"/>
  <c r="H625"/>
  <c r="F625"/>
  <c r="F624"/>
  <c r="H624" s="1"/>
  <c r="H623"/>
  <c r="F623"/>
  <c r="F622"/>
  <c r="H622" s="1"/>
  <c r="F621"/>
  <c r="H621" s="1"/>
  <c r="F620"/>
  <c r="H620" s="1"/>
  <c r="F619"/>
  <c r="H619" s="1"/>
  <c r="F618"/>
  <c r="G617"/>
  <c r="E617"/>
  <c r="D617"/>
  <c r="F616"/>
  <c r="H616" s="1"/>
  <c r="H615"/>
  <c r="F615"/>
  <c r="F614"/>
  <c r="H614" s="1"/>
  <c r="H613"/>
  <c r="F613"/>
  <c r="F612"/>
  <c r="H612" s="1"/>
  <c r="H611"/>
  <c r="F611"/>
  <c r="F610"/>
  <c r="H610" s="1"/>
  <c r="H609"/>
  <c r="F609"/>
  <c r="F608"/>
  <c r="F607" s="1"/>
  <c r="G607"/>
  <c r="G606" s="1"/>
  <c r="E607"/>
  <c r="E606" s="1"/>
  <c r="D607"/>
  <c r="D606" s="1"/>
  <c r="F605"/>
  <c r="H605" s="1"/>
  <c r="F604"/>
  <c r="H604" s="1"/>
  <c r="F603"/>
  <c r="H603" s="1"/>
  <c r="G602"/>
  <c r="E602"/>
  <c r="D602"/>
  <c r="F601"/>
  <c r="H601" s="1"/>
  <c r="F600"/>
  <c r="H600" s="1"/>
  <c r="F599"/>
  <c r="H599" s="1"/>
  <c r="H598" s="1"/>
  <c r="G598"/>
  <c r="G593" s="1"/>
  <c r="E598"/>
  <c r="D598"/>
  <c r="F597"/>
  <c r="H597" s="1"/>
  <c r="F596"/>
  <c r="H596" s="1"/>
  <c r="F595"/>
  <c r="H595" s="1"/>
  <c r="G594"/>
  <c r="F594"/>
  <c r="E594"/>
  <c r="D594"/>
  <c r="E593"/>
  <c r="F592"/>
  <c r="H592" s="1"/>
  <c r="F591"/>
  <c r="H591" s="1"/>
  <c r="F590"/>
  <c r="H590" s="1"/>
  <c r="F589"/>
  <c r="H589" s="1"/>
  <c r="F588"/>
  <c r="H588" s="1"/>
  <c r="F587"/>
  <c r="H587" s="1"/>
  <c r="F586"/>
  <c r="H586" s="1"/>
  <c r="F585"/>
  <c r="H585" s="1"/>
  <c r="F584"/>
  <c r="G583"/>
  <c r="E583"/>
  <c r="D583"/>
  <c r="D573" s="1"/>
  <c r="F582"/>
  <c r="H582" s="1"/>
  <c r="F581"/>
  <c r="H581" s="1"/>
  <c r="F580"/>
  <c r="H580" s="1"/>
  <c r="F579"/>
  <c r="H579" s="1"/>
  <c r="F578"/>
  <c r="H578" s="1"/>
  <c r="F577"/>
  <c r="H577" s="1"/>
  <c r="H576"/>
  <c r="F576"/>
  <c r="F575"/>
  <c r="H575" s="1"/>
  <c r="G574"/>
  <c r="G573" s="1"/>
  <c r="E574"/>
  <c r="E573" s="1"/>
  <c r="D574"/>
  <c r="F572"/>
  <c r="H572" s="1"/>
  <c r="F571"/>
  <c r="H571" s="1"/>
  <c r="F570"/>
  <c r="H570" s="1"/>
  <c r="F569"/>
  <c r="H569" s="1"/>
  <c r="H568"/>
  <c r="F568"/>
  <c r="F567"/>
  <c r="H567" s="1"/>
  <c r="F566"/>
  <c r="H566" s="1"/>
  <c r="F565"/>
  <c r="F564"/>
  <c r="H564" s="1"/>
  <c r="G563"/>
  <c r="G553" s="1"/>
  <c r="E563"/>
  <c r="D563"/>
  <c r="F562"/>
  <c r="H562" s="1"/>
  <c r="F561"/>
  <c r="H561" s="1"/>
  <c r="F560"/>
  <c r="H560" s="1"/>
  <c r="F559"/>
  <c r="H559" s="1"/>
  <c r="F558"/>
  <c r="H558" s="1"/>
  <c r="F557"/>
  <c r="H557" s="1"/>
  <c r="H556"/>
  <c r="F556"/>
  <c r="F555"/>
  <c r="H555" s="1"/>
  <c r="G554"/>
  <c r="E554"/>
  <c r="D554"/>
  <c r="D553" s="1"/>
  <c r="E553"/>
  <c r="F552"/>
  <c r="H552" s="1"/>
  <c r="F551"/>
  <c r="H551" s="1"/>
  <c r="F550"/>
  <c r="H550" s="1"/>
  <c r="F549"/>
  <c r="H549" s="1"/>
  <c r="F548"/>
  <c r="H548" s="1"/>
  <c r="F547"/>
  <c r="H547" s="1"/>
  <c r="F546"/>
  <c r="H546" s="1"/>
  <c r="F545"/>
  <c r="H545" s="1"/>
  <c r="F544"/>
  <c r="H544" s="1"/>
  <c r="G543"/>
  <c r="G533" s="1"/>
  <c r="F543"/>
  <c r="E543"/>
  <c r="D543"/>
  <c r="F542"/>
  <c r="H542" s="1"/>
  <c r="H541"/>
  <c r="F541"/>
  <c r="F540"/>
  <c r="H540" s="1"/>
  <c r="F539"/>
  <c r="H539" s="1"/>
  <c r="F538"/>
  <c r="H538" s="1"/>
  <c r="F537"/>
  <c r="H537" s="1"/>
  <c r="F536"/>
  <c r="H536" s="1"/>
  <c r="F535"/>
  <c r="G534"/>
  <c r="E534"/>
  <c r="E533" s="1"/>
  <c r="D534"/>
  <c r="D533" s="1"/>
  <c r="H532"/>
  <c r="H531" s="1"/>
  <c r="G531"/>
  <c r="F531"/>
  <c r="E531"/>
  <c r="D531"/>
  <c r="H530"/>
  <c r="H529" s="1"/>
  <c r="G529"/>
  <c r="F529"/>
  <c r="E529"/>
  <c r="D529"/>
  <c r="H528"/>
  <c r="H527"/>
  <c r="G527"/>
  <c r="F527"/>
  <c r="E527"/>
  <c r="D527"/>
  <c r="H526"/>
  <c r="H525" s="1"/>
  <c r="G525"/>
  <c r="F525"/>
  <c r="E525"/>
  <c r="D525"/>
  <c r="H524"/>
  <c r="H523" s="1"/>
  <c r="G523"/>
  <c r="F523"/>
  <c r="E523"/>
  <c r="E522" s="1"/>
  <c r="D523"/>
  <c r="G522"/>
  <c r="F521"/>
  <c r="H521" s="1"/>
  <c r="H520"/>
  <c r="F520"/>
  <c r="F519"/>
  <c r="H519" s="1"/>
  <c r="H518"/>
  <c r="F518"/>
  <c r="F517"/>
  <c r="H517" s="1"/>
  <c r="H516"/>
  <c r="F516"/>
  <c r="F515"/>
  <c r="H515" s="1"/>
  <c r="H514"/>
  <c r="H512" s="1"/>
  <c r="F514"/>
  <c r="F513"/>
  <c r="H513" s="1"/>
  <c r="G512"/>
  <c r="F512"/>
  <c r="E512"/>
  <c r="D512"/>
  <c r="F511"/>
  <c r="H511" s="1"/>
  <c r="F510"/>
  <c r="H510" s="1"/>
  <c r="F509"/>
  <c r="H509" s="1"/>
  <c r="F508"/>
  <c r="H508" s="1"/>
  <c r="F507"/>
  <c r="H507" s="1"/>
  <c r="F506"/>
  <c r="H506" s="1"/>
  <c r="F505"/>
  <c r="H505" s="1"/>
  <c r="F504"/>
  <c r="F503" s="1"/>
  <c r="F502" s="1"/>
  <c r="G503"/>
  <c r="E503"/>
  <c r="E502" s="1"/>
  <c r="D503"/>
  <c r="G502"/>
  <c r="H501"/>
  <c r="F501"/>
  <c r="H500"/>
  <c r="F500"/>
  <c r="H499"/>
  <c r="F499"/>
  <c r="H498"/>
  <c r="F498"/>
  <c r="H497"/>
  <c r="F497"/>
  <c r="H496"/>
  <c r="F496"/>
  <c r="H495"/>
  <c r="F495"/>
  <c r="H494"/>
  <c r="F494"/>
  <c r="H493"/>
  <c r="F493"/>
  <c r="F492" s="1"/>
  <c r="G492"/>
  <c r="E492"/>
  <c r="D492"/>
  <c r="F491"/>
  <c r="H491" s="1"/>
  <c r="F490"/>
  <c r="H490" s="1"/>
  <c r="F489"/>
  <c r="H489" s="1"/>
  <c r="F488"/>
  <c r="H488" s="1"/>
  <c r="F487"/>
  <c r="H487" s="1"/>
  <c r="F486"/>
  <c r="H486" s="1"/>
  <c r="F485"/>
  <c r="H485" s="1"/>
  <c r="F484"/>
  <c r="H484" s="1"/>
  <c r="G483"/>
  <c r="E483"/>
  <c r="D483"/>
  <c r="G482"/>
  <c r="E482"/>
  <c r="D482"/>
  <c r="F481"/>
  <c r="H481" s="1"/>
  <c r="F480"/>
  <c r="H480" s="1"/>
  <c r="F479"/>
  <c r="H479" s="1"/>
  <c r="H478"/>
  <c r="F478"/>
  <c r="F477"/>
  <c r="H477" s="1"/>
  <c r="F476"/>
  <c r="H476" s="1"/>
  <c r="F475"/>
  <c r="H475" s="1"/>
  <c r="H474"/>
  <c r="F474"/>
  <c r="F473"/>
  <c r="G472"/>
  <c r="E472"/>
  <c r="D472"/>
  <c r="H471"/>
  <c r="F471"/>
  <c r="F470"/>
  <c r="H470" s="1"/>
  <c r="F469"/>
  <c r="H469" s="1"/>
  <c r="F468"/>
  <c r="H468" s="1"/>
  <c r="H467"/>
  <c r="F467"/>
  <c r="F466"/>
  <c r="H466" s="1"/>
  <c r="F465"/>
  <c r="H465" s="1"/>
  <c r="F464"/>
  <c r="G463"/>
  <c r="G462" s="1"/>
  <c r="E463"/>
  <c r="D463"/>
  <c r="D462" s="1"/>
  <c r="E462"/>
  <c r="F461"/>
  <c r="H461" s="1"/>
  <c r="F460"/>
  <c r="H460" s="1"/>
  <c r="F459"/>
  <c r="H459" s="1"/>
  <c r="F458"/>
  <c r="H458" s="1"/>
  <c r="F457"/>
  <c r="H457" s="1"/>
  <c r="F456"/>
  <c r="H456" s="1"/>
  <c r="F455"/>
  <c r="H455" s="1"/>
  <c r="F454"/>
  <c r="H454" s="1"/>
  <c r="F453"/>
  <c r="G452"/>
  <c r="E452"/>
  <c r="D452"/>
  <c r="H451"/>
  <c r="F451"/>
  <c r="H450"/>
  <c r="F450"/>
  <c r="H449"/>
  <c r="F449"/>
  <c r="H448"/>
  <c r="F448"/>
  <c r="H447"/>
  <c r="F447"/>
  <c r="H446"/>
  <c r="F446"/>
  <c r="H445"/>
  <c r="F445"/>
  <c r="H444"/>
  <c r="H443" s="1"/>
  <c r="F444"/>
  <c r="G443"/>
  <c r="F443"/>
  <c r="E443"/>
  <c r="E442" s="1"/>
  <c r="D443"/>
  <c r="G442"/>
  <c r="D442"/>
  <c r="F441"/>
  <c r="H441" s="1"/>
  <c r="F440"/>
  <c r="H440" s="1"/>
  <c r="F439"/>
  <c r="H439" s="1"/>
  <c r="F438"/>
  <c r="H438" s="1"/>
  <c r="F437"/>
  <c r="H437" s="1"/>
  <c r="F436"/>
  <c r="H436" s="1"/>
  <c r="F435"/>
  <c r="H435" s="1"/>
  <c r="F434"/>
  <c r="H434" s="1"/>
  <c r="F433"/>
  <c r="H433" s="1"/>
  <c r="F432"/>
  <c r="G431"/>
  <c r="E431"/>
  <c r="D431"/>
  <c r="H430"/>
  <c r="F430"/>
  <c r="H429"/>
  <c r="F429"/>
  <c r="H428"/>
  <c r="F428"/>
  <c r="H427"/>
  <c r="F427"/>
  <c r="H426"/>
  <c r="F426"/>
  <c r="H425"/>
  <c r="F425"/>
  <c r="H424"/>
  <c r="F424"/>
  <c r="H423"/>
  <c r="F423"/>
  <c r="F422" s="1"/>
  <c r="G422"/>
  <c r="G421" s="1"/>
  <c r="E422"/>
  <c r="D422"/>
  <c r="D421"/>
  <c r="F420"/>
  <c r="H420" s="1"/>
  <c r="F419"/>
  <c r="H419" s="1"/>
  <c r="F418"/>
  <c r="H418" s="1"/>
  <c r="F417"/>
  <c r="F416"/>
  <c r="H416" s="1"/>
  <c r="G415"/>
  <c r="E415"/>
  <c r="E408" s="1"/>
  <c r="D415"/>
  <c r="F414"/>
  <c r="H414" s="1"/>
  <c r="F413"/>
  <c r="H413" s="1"/>
  <c r="F412"/>
  <c r="H412" s="1"/>
  <c r="F411"/>
  <c r="H411" s="1"/>
  <c r="F410"/>
  <c r="G409"/>
  <c r="E409"/>
  <c r="D409"/>
  <c r="G408"/>
  <c r="D408"/>
  <c r="F407"/>
  <c r="H407" s="1"/>
  <c r="F406"/>
  <c r="H406" s="1"/>
  <c r="H405"/>
  <c r="F405"/>
  <c r="F404"/>
  <c r="H404" s="1"/>
  <c r="F403"/>
  <c r="H403" s="1"/>
  <c r="G402"/>
  <c r="E402"/>
  <c r="D402"/>
  <c r="F401"/>
  <c r="H401" s="1"/>
  <c r="H400"/>
  <c r="F400"/>
  <c r="F399"/>
  <c r="H399" s="1"/>
  <c r="F398"/>
  <c r="H398" s="1"/>
  <c r="F397"/>
  <c r="H397" s="1"/>
  <c r="G396"/>
  <c r="G395" s="1"/>
  <c r="E396"/>
  <c r="E395" s="1"/>
  <c r="D396"/>
  <c r="D395" s="1"/>
  <c r="F394"/>
  <c r="H394" s="1"/>
  <c r="F393"/>
  <c r="H393" s="1"/>
  <c r="H392"/>
  <c r="F392"/>
  <c r="F391"/>
  <c r="H391" s="1"/>
  <c r="F390"/>
  <c r="H390" s="1"/>
  <c r="F389"/>
  <c r="H389" s="1"/>
  <c r="H388"/>
  <c r="F388"/>
  <c r="F387"/>
  <c r="F386"/>
  <c r="H386" s="1"/>
  <c r="G385"/>
  <c r="E385"/>
  <c r="D385"/>
  <c r="H384"/>
  <c r="F384"/>
  <c r="H383"/>
  <c r="F383"/>
  <c r="H382"/>
  <c r="F382"/>
  <c r="H381"/>
  <c r="F381"/>
  <c r="H380"/>
  <c r="F380"/>
  <c r="H379"/>
  <c r="F379"/>
  <c r="H378"/>
  <c r="F378"/>
  <c r="H377"/>
  <c r="F377"/>
  <c r="H376"/>
  <c r="H375" s="1"/>
  <c r="F376"/>
  <c r="G375"/>
  <c r="F375"/>
  <c r="E375"/>
  <c r="E365" s="1"/>
  <c r="D375"/>
  <c r="F374"/>
  <c r="H374" s="1"/>
  <c r="F373"/>
  <c r="H373" s="1"/>
  <c r="F372"/>
  <c r="H372" s="1"/>
  <c r="H371"/>
  <c r="F371"/>
  <c r="F370"/>
  <c r="H370" s="1"/>
  <c r="F369"/>
  <c r="H369" s="1"/>
  <c r="F368"/>
  <c r="H367"/>
  <c r="F367"/>
  <c r="G366"/>
  <c r="G365" s="1"/>
  <c r="E366"/>
  <c r="D366"/>
  <c r="D365" s="1"/>
  <c r="H364"/>
  <c r="H363" s="1"/>
  <c r="H362" s="1"/>
  <c r="F364"/>
  <c r="G363"/>
  <c r="F363"/>
  <c r="F362" s="1"/>
  <c r="E363"/>
  <c r="E362" s="1"/>
  <c r="D363"/>
  <c r="D362" s="1"/>
  <c r="G362"/>
  <c r="F361"/>
  <c r="H361" s="1"/>
  <c r="F360"/>
  <c r="H360" s="1"/>
  <c r="F359"/>
  <c r="H359" s="1"/>
  <c r="F358"/>
  <c r="H358" s="1"/>
  <c r="F357"/>
  <c r="H357" s="1"/>
  <c r="F356"/>
  <c r="H356" s="1"/>
  <c r="F355"/>
  <c r="H355" s="1"/>
  <c r="F354"/>
  <c r="H354" s="1"/>
  <c r="F353"/>
  <c r="G352"/>
  <c r="E352"/>
  <c r="D352"/>
  <c r="F351"/>
  <c r="H351" s="1"/>
  <c r="H350"/>
  <c r="F350"/>
  <c r="F349"/>
  <c r="H349" s="1"/>
  <c r="F348"/>
  <c r="H348" s="1"/>
  <c r="F347"/>
  <c r="H347" s="1"/>
  <c r="H346"/>
  <c r="F346"/>
  <c r="F345"/>
  <c r="H345" s="1"/>
  <c r="F344"/>
  <c r="H344" s="1"/>
  <c r="F343"/>
  <c r="H343" s="1"/>
  <c r="G342"/>
  <c r="G341" s="1"/>
  <c r="E342"/>
  <c r="E341" s="1"/>
  <c r="D342"/>
  <c r="D341" s="1"/>
  <c r="F340"/>
  <c r="H340" s="1"/>
  <c r="F339"/>
  <c r="H339" s="1"/>
  <c r="F338"/>
  <c r="H338" s="1"/>
  <c r="H337"/>
  <c r="F337"/>
  <c r="F336"/>
  <c r="H336" s="1"/>
  <c r="G335"/>
  <c r="E335"/>
  <c r="D335"/>
  <c r="H334"/>
  <c r="F334"/>
  <c r="H333"/>
  <c r="F333"/>
  <c r="H332"/>
  <c r="F332"/>
  <c r="H331"/>
  <c r="F331"/>
  <c r="H330"/>
  <c r="F330"/>
  <c r="G329"/>
  <c r="F329"/>
  <c r="E329"/>
  <c r="D329"/>
  <c r="H328"/>
  <c r="F328"/>
  <c r="H327"/>
  <c r="F327"/>
  <c r="H326"/>
  <c r="F326"/>
  <c r="F325" s="1"/>
  <c r="G325"/>
  <c r="E325"/>
  <c r="D325"/>
  <c r="F324"/>
  <c r="H324" s="1"/>
  <c r="F323"/>
  <c r="H323" s="1"/>
  <c r="F322"/>
  <c r="H322" s="1"/>
  <c r="F321"/>
  <c r="H321" s="1"/>
  <c r="H320" s="1"/>
  <c r="G320"/>
  <c r="F320"/>
  <c r="E320"/>
  <c r="D320"/>
  <c r="F319"/>
  <c r="H319" s="1"/>
  <c r="F318"/>
  <c r="H318" s="1"/>
  <c r="F317"/>
  <c r="H317" s="1"/>
  <c r="F316"/>
  <c r="H316" s="1"/>
  <c r="G315"/>
  <c r="E315"/>
  <c r="E309" s="1"/>
  <c r="D315"/>
  <c r="H314"/>
  <c r="F314"/>
  <c r="H313"/>
  <c r="F313"/>
  <c r="H312"/>
  <c r="F312"/>
  <c r="H311"/>
  <c r="H310" s="1"/>
  <c r="F311"/>
  <c r="G310"/>
  <c r="F310"/>
  <c r="E310"/>
  <c r="D310"/>
  <c r="D309" s="1"/>
  <c r="F308"/>
  <c r="H308" s="1"/>
  <c r="H307" s="1"/>
  <c r="H306" s="1"/>
  <c r="G307"/>
  <c r="G306" s="1"/>
  <c r="E307"/>
  <c r="E306" s="1"/>
  <c r="D307"/>
  <c r="D306"/>
  <c r="F305"/>
  <c r="H305" s="1"/>
  <c r="F304"/>
  <c r="H304" s="1"/>
  <c r="F303"/>
  <c r="H303" s="1"/>
  <c r="F302"/>
  <c r="H302" s="1"/>
  <c r="F301"/>
  <c r="H301" s="1"/>
  <c r="F300"/>
  <c r="F299"/>
  <c r="H299" s="1"/>
  <c r="G298"/>
  <c r="G297" s="1"/>
  <c r="E298"/>
  <c r="D298"/>
  <c r="D297" s="1"/>
  <c r="E297"/>
  <c r="H296"/>
  <c r="F296"/>
  <c r="H295"/>
  <c r="F295"/>
  <c r="H294"/>
  <c r="F294"/>
  <c r="H293"/>
  <c r="F293"/>
  <c r="H292"/>
  <c r="F292"/>
  <c r="H291"/>
  <c r="F291"/>
  <c r="H290"/>
  <c r="F290"/>
  <c r="H289"/>
  <c r="F289"/>
  <c r="H288"/>
  <c r="F288"/>
  <c r="F287" s="1"/>
  <c r="F286" s="1"/>
  <c r="G287"/>
  <c r="G286" s="1"/>
  <c r="E287"/>
  <c r="E286" s="1"/>
  <c r="D287"/>
  <c r="D286" s="1"/>
  <c r="H285"/>
  <c r="F285"/>
  <c r="H284"/>
  <c r="F284"/>
  <c r="H283"/>
  <c r="F283"/>
  <c r="H282"/>
  <c r="H281" s="1"/>
  <c r="F282"/>
  <c r="G281"/>
  <c r="F281"/>
  <c r="E281"/>
  <c r="D281"/>
  <c r="D275" s="1"/>
  <c r="F280"/>
  <c r="H280" s="1"/>
  <c r="F279"/>
  <c r="H279" s="1"/>
  <c r="F278"/>
  <c r="H278" s="1"/>
  <c r="F277"/>
  <c r="H277" s="1"/>
  <c r="G276"/>
  <c r="E276"/>
  <c r="E275" s="1"/>
  <c r="D276"/>
  <c r="F274"/>
  <c r="H274" s="1"/>
  <c r="F273"/>
  <c r="H273" s="1"/>
  <c r="G272"/>
  <c r="E272"/>
  <c r="D272"/>
  <c r="F271"/>
  <c r="F268" s="1"/>
  <c r="F270"/>
  <c r="H270" s="1"/>
  <c r="G268"/>
  <c r="G267" s="1"/>
  <c r="E268"/>
  <c r="D268"/>
  <c r="D267" s="1"/>
  <c r="E267"/>
  <c r="F266"/>
  <c r="F264" s="1"/>
  <c r="F265"/>
  <c r="H265" s="1"/>
  <c r="G264"/>
  <c r="E264"/>
  <c r="E676" s="1"/>
  <c r="D264"/>
  <c r="H263"/>
  <c r="H262" s="1"/>
  <c r="F263"/>
  <c r="F262" s="1"/>
  <c r="G262"/>
  <c r="E262"/>
  <c r="D262"/>
  <c r="D261" s="1"/>
  <c r="E261"/>
  <c r="F260"/>
  <c r="H260" s="1"/>
  <c r="F259"/>
  <c r="H259" s="1"/>
  <c r="F258"/>
  <c r="H258" s="1"/>
  <c r="H257"/>
  <c r="F257"/>
  <c r="F256"/>
  <c r="H256" s="1"/>
  <c r="F255"/>
  <c r="H255" s="1"/>
  <c r="G254"/>
  <c r="E254"/>
  <c r="D254"/>
  <c r="F253"/>
  <c r="H253" s="1"/>
  <c r="H252"/>
  <c r="F252"/>
  <c r="F251"/>
  <c r="H251" s="1"/>
  <c r="F250"/>
  <c r="H250" s="1"/>
  <c r="F249"/>
  <c r="H249" s="1"/>
  <c r="G248"/>
  <c r="E248"/>
  <c r="D248"/>
  <c r="D225" s="1"/>
  <c r="F247"/>
  <c r="H247" s="1"/>
  <c r="H245"/>
  <c r="F245"/>
  <c r="H244"/>
  <c r="F244"/>
  <c r="H243"/>
  <c r="F243"/>
  <c r="G242"/>
  <c r="E242"/>
  <c r="D242"/>
  <c r="F241"/>
  <c r="H241" s="1"/>
  <c r="F240"/>
  <c r="H240" s="1"/>
  <c r="F239"/>
  <c r="H239" s="1"/>
  <c r="F238"/>
  <c r="H238" s="1"/>
  <c r="H237" s="1"/>
  <c r="G237"/>
  <c r="F237"/>
  <c r="E237"/>
  <c r="D237"/>
  <c r="F236"/>
  <c r="H236" s="1"/>
  <c r="H235"/>
  <c r="F235"/>
  <c r="F234"/>
  <c r="F233"/>
  <c r="H233" s="1"/>
  <c r="G232"/>
  <c r="E232"/>
  <c r="D232"/>
  <c r="H231"/>
  <c r="F231"/>
  <c r="H230"/>
  <c r="F230"/>
  <c r="H229"/>
  <c r="F229"/>
  <c r="H228"/>
  <c r="F228"/>
  <c r="H227"/>
  <c r="H226" s="1"/>
  <c r="F227"/>
  <c r="G226"/>
  <c r="F226"/>
  <c r="E226"/>
  <c r="D226"/>
  <c r="F224"/>
  <c r="H224" s="1"/>
  <c r="F223"/>
  <c r="H223" s="1"/>
  <c r="F222"/>
  <c r="H222" s="1"/>
  <c r="F221"/>
  <c r="H221" s="1"/>
  <c r="F220"/>
  <c r="H220" s="1"/>
  <c r="F219"/>
  <c r="H219" s="1"/>
  <c r="F218"/>
  <c r="H218" s="1"/>
  <c r="F217"/>
  <c r="H217" s="1"/>
  <c r="G216"/>
  <c r="G685" s="1"/>
  <c r="F216"/>
  <c r="F685" s="1"/>
  <c r="E216"/>
  <c r="E685" s="1"/>
  <c r="D216"/>
  <c r="D685" s="1"/>
  <c r="F215"/>
  <c r="H215" s="1"/>
  <c r="H214"/>
  <c r="F214"/>
  <c r="F213"/>
  <c r="H213" s="1"/>
  <c r="F212"/>
  <c r="H212" s="1"/>
  <c r="F211"/>
  <c r="H211" s="1"/>
  <c r="H210"/>
  <c r="F210"/>
  <c r="F209"/>
  <c r="H209" s="1"/>
  <c r="F208"/>
  <c r="H208" s="1"/>
  <c r="F207"/>
  <c r="H207" s="1"/>
  <c r="H206"/>
  <c r="F206"/>
  <c r="F205"/>
  <c r="H205" s="1"/>
  <c r="F204"/>
  <c r="G203"/>
  <c r="E203"/>
  <c r="D203"/>
  <c r="F202"/>
  <c r="H202" s="1"/>
  <c r="H201"/>
  <c r="F201"/>
  <c r="F200"/>
  <c r="H200" s="1"/>
  <c r="F199"/>
  <c r="H199" s="1"/>
  <c r="F198"/>
  <c r="H198" s="1"/>
  <c r="H197"/>
  <c r="F197"/>
  <c r="F196"/>
  <c r="H196" s="1"/>
  <c r="F195"/>
  <c r="H195" s="1"/>
  <c r="F194"/>
  <c r="H194" s="1"/>
  <c r="H193"/>
  <c r="F193"/>
  <c r="F192"/>
  <c r="F191"/>
  <c r="H191" s="1"/>
  <c r="G190"/>
  <c r="E190"/>
  <c r="D190"/>
  <c r="H188"/>
  <c r="G188"/>
  <c r="F188"/>
  <c r="E188"/>
  <c r="D188"/>
  <c r="F187"/>
  <c r="H187" s="1"/>
  <c r="F186"/>
  <c r="H186" s="1"/>
  <c r="H185"/>
  <c r="F185"/>
  <c r="F184"/>
  <c r="H184" s="1"/>
  <c r="F183"/>
  <c r="H183" s="1"/>
  <c r="F182"/>
  <c r="H182" s="1"/>
  <c r="H181"/>
  <c r="F181"/>
  <c r="F180"/>
  <c r="H180" s="1"/>
  <c r="F179"/>
  <c r="H179" s="1"/>
  <c r="F178"/>
  <c r="H178" s="1"/>
  <c r="H177"/>
  <c r="F177"/>
  <c r="F176"/>
  <c r="H176" s="1"/>
  <c r="G175"/>
  <c r="E175"/>
  <c r="D175"/>
  <c r="H174"/>
  <c r="F174"/>
  <c r="H173"/>
  <c r="F173"/>
  <c r="H172"/>
  <c r="F172"/>
  <c r="H171"/>
  <c r="F171"/>
  <c r="H170"/>
  <c r="F170"/>
  <c r="H169"/>
  <c r="F169"/>
  <c r="H168"/>
  <c r="F168"/>
  <c r="F167"/>
  <c r="H167" s="1"/>
  <c r="F166"/>
  <c r="H166" s="1"/>
  <c r="F164"/>
  <c r="H164" s="1"/>
  <c r="F163"/>
  <c r="H163" s="1"/>
  <c r="F162"/>
  <c r="G161"/>
  <c r="E161"/>
  <c r="D161"/>
  <c r="H160"/>
  <c r="F160"/>
  <c r="F156"/>
  <c r="F154" s="1"/>
  <c r="H155"/>
  <c r="F155"/>
  <c r="G154"/>
  <c r="G129" s="1"/>
  <c r="E154"/>
  <c r="D154"/>
  <c r="F153"/>
  <c r="H153" s="1"/>
  <c r="F152"/>
  <c r="H152" s="1"/>
  <c r="F151"/>
  <c r="H151" s="1"/>
  <c r="F150"/>
  <c r="H150" s="1"/>
  <c r="H149"/>
  <c r="F149"/>
  <c r="F148"/>
  <c r="H148" s="1"/>
  <c r="F147"/>
  <c r="H147" s="1"/>
  <c r="F146"/>
  <c r="H146" s="1"/>
  <c r="F145"/>
  <c r="H145" s="1"/>
  <c r="F144"/>
  <c r="H144" s="1"/>
  <c r="F143"/>
  <c r="H143" s="1"/>
  <c r="F142"/>
  <c r="G141"/>
  <c r="E141"/>
  <c r="D141"/>
  <c r="D129" s="1"/>
  <c r="F140"/>
  <c r="H140" s="1"/>
  <c r="F139"/>
  <c r="H139" s="1"/>
  <c r="H138" s="1"/>
  <c r="G138"/>
  <c r="G673" s="1"/>
  <c r="E138"/>
  <c r="D138"/>
  <c r="D673" s="1"/>
  <c r="H137"/>
  <c r="F137"/>
  <c r="F136"/>
  <c r="H136" s="1"/>
  <c r="F135"/>
  <c r="H135" s="1"/>
  <c r="F134"/>
  <c r="H134" s="1"/>
  <c r="F133"/>
  <c r="F132"/>
  <c r="H132" s="1"/>
  <c r="F131"/>
  <c r="H131" s="1"/>
  <c r="G130"/>
  <c r="E130"/>
  <c r="E672" s="1"/>
  <c r="D130"/>
  <c r="F128"/>
  <c r="H128" s="1"/>
  <c r="H127"/>
  <c r="F127"/>
  <c r="F126"/>
  <c r="H126" s="1"/>
  <c r="F125"/>
  <c r="H125" s="1"/>
  <c r="F124"/>
  <c r="G123"/>
  <c r="E123"/>
  <c r="D123"/>
  <c r="F122"/>
  <c r="H122" s="1"/>
  <c r="F121"/>
  <c r="H121" s="1"/>
  <c r="H120"/>
  <c r="F120"/>
  <c r="F119"/>
  <c r="F118"/>
  <c r="H118" s="1"/>
  <c r="G117"/>
  <c r="E117"/>
  <c r="D117"/>
  <c r="H116"/>
  <c r="F116"/>
  <c r="H115"/>
  <c r="F115"/>
  <c r="H114"/>
  <c r="F114"/>
  <c r="H113"/>
  <c r="F113"/>
  <c r="H112"/>
  <c r="H111" s="1"/>
  <c r="F112"/>
  <c r="G111"/>
  <c r="F111"/>
  <c r="E111"/>
  <c r="E104" s="1"/>
  <c r="D111"/>
  <c r="F110"/>
  <c r="H110" s="1"/>
  <c r="F109"/>
  <c r="H109" s="1"/>
  <c r="F108"/>
  <c r="H108" s="1"/>
  <c r="H107"/>
  <c r="F107"/>
  <c r="F106"/>
  <c r="F105" s="1"/>
  <c r="G105"/>
  <c r="E105"/>
  <c r="D105"/>
  <c r="H100"/>
  <c r="F100"/>
  <c r="H99"/>
  <c r="F99"/>
  <c r="H98"/>
  <c r="F98"/>
  <c r="H97"/>
  <c r="F97"/>
  <c r="H96"/>
  <c r="F96"/>
  <c r="H95"/>
  <c r="F95"/>
  <c r="H94"/>
  <c r="F94"/>
  <c r="H93"/>
  <c r="F93"/>
  <c r="H92"/>
  <c r="H91" s="1"/>
  <c r="F92"/>
  <c r="G91"/>
  <c r="G684" s="1"/>
  <c r="F91"/>
  <c r="E91"/>
  <c r="E684" s="1"/>
  <c r="D91"/>
  <c r="F90"/>
  <c r="H90" s="1"/>
  <c r="F89"/>
  <c r="H89" s="1"/>
  <c r="F88"/>
  <c r="H88" s="1"/>
  <c r="H87"/>
  <c r="F87"/>
  <c r="F86"/>
  <c r="H86" s="1"/>
  <c r="F85"/>
  <c r="H85" s="1"/>
  <c r="F84"/>
  <c r="H84" s="1"/>
  <c r="H83"/>
  <c r="F83"/>
  <c r="F82"/>
  <c r="F81"/>
  <c r="H81" s="1"/>
  <c r="G80"/>
  <c r="E80"/>
  <c r="E682" s="1"/>
  <c r="D80"/>
  <c r="H79"/>
  <c r="F79"/>
  <c r="H78"/>
  <c r="F78"/>
  <c r="F77"/>
  <c r="H77" s="1"/>
  <c r="F76"/>
  <c r="H76" s="1"/>
  <c r="F75"/>
  <c r="H75" s="1"/>
  <c r="F74"/>
  <c r="H74" s="1"/>
  <c r="H73"/>
  <c r="F73"/>
  <c r="H72"/>
  <c r="F72"/>
  <c r="H71"/>
  <c r="F71"/>
  <c r="H70"/>
  <c r="F70"/>
  <c r="G69"/>
  <c r="G681" s="1"/>
  <c r="E69"/>
  <c r="D69"/>
  <c r="D681" s="1"/>
  <c r="F68"/>
  <c r="H68" s="1"/>
  <c r="F67"/>
  <c r="H67" s="1"/>
  <c r="H66"/>
  <c r="F66"/>
  <c r="F65"/>
  <c r="H65" s="1"/>
  <c r="F64"/>
  <c r="H64" s="1"/>
  <c r="F63"/>
  <c r="H63" s="1"/>
  <c r="F62"/>
  <c r="H62" s="1"/>
  <c r="F61"/>
  <c r="H61" s="1"/>
  <c r="H60"/>
  <c r="F60"/>
  <c r="F59"/>
  <c r="F58"/>
  <c r="H58" s="1"/>
  <c r="G57"/>
  <c r="E57"/>
  <c r="D57"/>
  <c r="F56"/>
  <c r="H56" s="1"/>
  <c r="F55"/>
  <c r="H55" s="1"/>
  <c r="H54"/>
  <c r="F54"/>
  <c r="H53"/>
  <c r="F53"/>
  <c r="F52"/>
  <c r="H52" s="1"/>
  <c r="F51"/>
  <c r="H51" s="1"/>
  <c r="G50"/>
  <c r="G675" s="1"/>
  <c r="E50"/>
  <c r="D50"/>
  <c r="D675" s="1"/>
  <c r="F49"/>
  <c r="H49" s="1"/>
  <c r="F48"/>
  <c r="H48" s="1"/>
  <c r="H47"/>
  <c r="F47"/>
  <c r="F46"/>
  <c r="H46" s="1"/>
  <c r="F45"/>
  <c r="H45" s="1"/>
  <c r="F44"/>
  <c r="H44" s="1"/>
  <c r="H43"/>
  <c r="F43"/>
  <c r="F42"/>
  <c r="H42" s="1"/>
  <c r="F41"/>
  <c r="H41" s="1"/>
  <c r="F40"/>
  <c r="H39"/>
  <c r="F39"/>
  <c r="G38"/>
  <c r="G679" s="1"/>
  <c r="E38"/>
  <c r="E679" s="1"/>
  <c r="D38"/>
  <c r="H35"/>
  <c r="H34" s="1"/>
  <c r="H33" s="1"/>
  <c r="G35"/>
  <c r="G34" s="1"/>
  <c r="G33" s="1"/>
  <c r="B33"/>
  <c r="H31"/>
  <c r="G31"/>
  <c r="F31"/>
  <c r="D31"/>
  <c r="F29"/>
  <c r="H29" s="1"/>
  <c r="H28"/>
  <c r="F28"/>
  <c r="F27" s="1"/>
  <c r="G27"/>
  <c r="E27"/>
  <c r="D27"/>
  <c r="F26"/>
  <c r="H26" s="1"/>
  <c r="F25"/>
  <c r="H25" s="1"/>
  <c r="G24"/>
  <c r="F24"/>
  <c r="E24"/>
  <c r="D24"/>
  <c r="F23"/>
  <c r="F21" s="1"/>
  <c r="H22"/>
  <c r="F22"/>
  <c r="G21"/>
  <c r="E21"/>
  <c r="D21"/>
  <c r="F20"/>
  <c r="H20" s="1"/>
  <c r="H19"/>
  <c r="F19"/>
  <c r="G18"/>
  <c r="F18"/>
  <c r="E18"/>
  <c r="D18"/>
  <c r="F17"/>
  <c r="H17" s="1"/>
  <c r="F16"/>
  <c r="H16" s="1"/>
  <c r="G15"/>
  <c r="E15"/>
  <c r="D15"/>
  <c r="H14"/>
  <c r="F14"/>
  <c r="F13"/>
  <c r="H13" s="1"/>
  <c r="F12"/>
  <c r="H12" s="1"/>
  <c r="H11"/>
  <c r="F11"/>
  <c r="G10"/>
  <c r="E10"/>
  <c r="D10"/>
  <c r="B7"/>
  <c r="G37" l="1"/>
  <c r="D680"/>
  <c r="E681"/>
  <c r="D682"/>
  <c r="D104"/>
  <c r="G672"/>
  <c r="H156"/>
  <c r="H154" s="1"/>
  <c r="F254"/>
  <c r="F684" s="1"/>
  <c r="I684" s="1"/>
  <c r="F352"/>
  <c r="H353"/>
  <c r="H352" s="1"/>
  <c r="F402"/>
  <c r="F534"/>
  <c r="F533" s="1"/>
  <c r="H535"/>
  <c r="H651"/>
  <c r="F649"/>
  <c r="H10"/>
  <c r="D679"/>
  <c r="F80"/>
  <c r="F117"/>
  <c r="F130"/>
  <c r="F190"/>
  <c r="H216"/>
  <c r="H685" s="1"/>
  <c r="F431"/>
  <c r="H432"/>
  <c r="H431" s="1"/>
  <c r="F554"/>
  <c r="D9"/>
  <c r="D8" s="1"/>
  <c r="D7" s="1"/>
  <c r="G9"/>
  <c r="G8" s="1"/>
  <c r="G7" s="1"/>
  <c r="F38"/>
  <c r="E675"/>
  <c r="G680"/>
  <c r="G678" s="1"/>
  <c r="G682"/>
  <c r="D684"/>
  <c r="G104"/>
  <c r="F123"/>
  <c r="D672"/>
  <c r="D671" s="1"/>
  <c r="H133"/>
  <c r="F203"/>
  <c r="H204"/>
  <c r="H417"/>
  <c r="H415" s="1"/>
  <c r="F415"/>
  <c r="F472"/>
  <c r="H638"/>
  <c r="G676"/>
  <c r="H272"/>
  <c r="G275"/>
  <c r="G309"/>
  <c r="D683"/>
  <c r="F366"/>
  <c r="G677"/>
  <c r="F421"/>
  <c r="F463"/>
  <c r="F462" s="1"/>
  <c r="D502"/>
  <c r="D522"/>
  <c r="D593"/>
  <c r="F232"/>
  <c r="H287"/>
  <c r="H286" s="1"/>
  <c r="F298"/>
  <c r="F297" s="1"/>
  <c r="H325"/>
  <c r="E683"/>
  <c r="F385"/>
  <c r="D677"/>
  <c r="F409"/>
  <c r="H422"/>
  <c r="H421" s="1"/>
  <c r="F452"/>
  <c r="F442" s="1"/>
  <c r="H492"/>
  <c r="H608"/>
  <c r="H607" s="1"/>
  <c r="F617"/>
  <c r="F606" s="1"/>
  <c r="G225"/>
  <c r="E225"/>
  <c r="D676"/>
  <c r="F272"/>
  <c r="F267" s="1"/>
  <c r="G683"/>
  <c r="H342"/>
  <c r="H341" s="1"/>
  <c r="H396"/>
  <c r="E677"/>
  <c r="E421"/>
  <c r="H453"/>
  <c r="H452" s="1"/>
  <c r="F483"/>
  <c r="F482" s="1"/>
  <c r="F522"/>
  <c r="F563"/>
  <c r="F553" s="1"/>
  <c r="F583"/>
  <c r="F598"/>
  <c r="H602"/>
  <c r="H618"/>
  <c r="F628"/>
  <c r="F627" s="1"/>
  <c r="D648"/>
  <c r="H649"/>
  <c r="H648" s="1"/>
  <c r="H659"/>
  <c r="E680"/>
  <c r="F161"/>
  <c r="H69"/>
  <c r="H248"/>
  <c r="H242"/>
  <c r="F242"/>
  <c r="F141"/>
  <c r="F57"/>
  <c r="F69"/>
  <c r="H162"/>
  <c r="H161" s="1"/>
  <c r="E129"/>
  <c r="F15"/>
  <c r="E37"/>
  <c r="H50"/>
  <c r="H675" s="1"/>
  <c r="F50"/>
  <c r="F675" s="1"/>
  <c r="F10"/>
  <c r="E9"/>
  <c r="E8" s="1"/>
  <c r="E7" s="1"/>
  <c r="H395"/>
  <c r="H24"/>
  <c r="H175"/>
  <c r="I685"/>
  <c r="H276"/>
  <c r="H275" s="1"/>
  <c r="H315"/>
  <c r="H673" s="1"/>
  <c r="H543"/>
  <c r="H554"/>
  <c r="H574"/>
  <c r="H594"/>
  <c r="H593" s="1"/>
  <c r="H483"/>
  <c r="H482" s="1"/>
  <c r="H522"/>
  <c r="H628"/>
  <c r="H627" s="1"/>
  <c r="F676"/>
  <c r="F261"/>
  <c r="G671"/>
  <c r="H335"/>
  <c r="H27"/>
  <c r="J685" s="1"/>
  <c r="H23"/>
  <c r="H21" s="1"/>
  <c r="H9" s="1"/>
  <c r="H8" s="1"/>
  <c r="H7" s="1"/>
  <c r="D37"/>
  <c r="H40"/>
  <c r="H38" s="1"/>
  <c r="H59"/>
  <c r="H57" s="1"/>
  <c r="H82"/>
  <c r="H80" s="1"/>
  <c r="H106"/>
  <c r="H105" s="1"/>
  <c r="H104" s="1"/>
  <c r="H119"/>
  <c r="H117" s="1"/>
  <c r="H681" s="1"/>
  <c r="H124"/>
  <c r="H123" s="1"/>
  <c r="F138"/>
  <c r="H142"/>
  <c r="H141" s="1"/>
  <c r="F175"/>
  <c r="H192"/>
  <c r="H190" s="1"/>
  <c r="H234"/>
  <c r="H232" s="1"/>
  <c r="H225" s="1"/>
  <c r="F248"/>
  <c r="G261"/>
  <c r="H266"/>
  <c r="H264" s="1"/>
  <c r="H271"/>
  <c r="H268" s="1"/>
  <c r="F276"/>
  <c r="F275" s="1"/>
  <c r="H300"/>
  <c r="H298" s="1"/>
  <c r="H297" s="1"/>
  <c r="F335"/>
  <c r="F683" s="1"/>
  <c r="I683" s="1"/>
  <c r="F342"/>
  <c r="F341" s="1"/>
  <c r="H368"/>
  <c r="H366" s="1"/>
  <c r="H365" s="1"/>
  <c r="H387"/>
  <c r="H385" s="1"/>
  <c r="F396"/>
  <c r="F395" s="1"/>
  <c r="H410"/>
  <c r="H409" s="1"/>
  <c r="H464"/>
  <c r="H463" s="1"/>
  <c r="H462" s="1"/>
  <c r="H473"/>
  <c r="H472" s="1"/>
  <c r="H504"/>
  <c r="H503" s="1"/>
  <c r="H502" s="1"/>
  <c r="H565"/>
  <c r="H563" s="1"/>
  <c r="H553" s="1"/>
  <c r="F574"/>
  <c r="F573" s="1"/>
  <c r="H584"/>
  <c r="H583" s="1"/>
  <c r="F602"/>
  <c r="F659"/>
  <c r="F648" s="1"/>
  <c r="G36"/>
  <c r="F677"/>
  <c r="H442"/>
  <c r="E673"/>
  <c r="F9"/>
  <c r="F8" s="1"/>
  <c r="F7" s="1"/>
  <c r="F672"/>
  <c r="H203"/>
  <c r="H684" s="1"/>
  <c r="J684" s="1"/>
  <c r="H254"/>
  <c r="F307"/>
  <c r="F306" s="1"/>
  <c r="F315"/>
  <c r="H402"/>
  <c r="H15"/>
  <c r="H18"/>
  <c r="H130"/>
  <c r="H329"/>
  <c r="H534"/>
  <c r="H617"/>
  <c r="H606" s="1"/>
  <c r="F104"/>
  <c r="G686" l="1"/>
  <c r="G687" s="1"/>
  <c r="F593"/>
  <c r="E678"/>
  <c r="E686" s="1"/>
  <c r="F408"/>
  <c r="H408"/>
  <c r="E671"/>
  <c r="H573"/>
  <c r="H677"/>
  <c r="D36"/>
  <c r="D35" s="1"/>
  <c r="D34" s="1"/>
  <c r="D33" s="1"/>
  <c r="F679"/>
  <c r="I679" s="1"/>
  <c r="F365"/>
  <c r="D678"/>
  <c r="D686" s="1"/>
  <c r="D687" s="1"/>
  <c r="F129"/>
  <c r="F225"/>
  <c r="F37"/>
  <c r="E36"/>
  <c r="E35" s="1"/>
  <c r="E34" s="1"/>
  <c r="E33" s="1"/>
  <c r="F681"/>
  <c r="I681" s="1"/>
  <c r="H680"/>
  <c r="J681"/>
  <c r="H267"/>
  <c r="H672"/>
  <c r="H682"/>
  <c r="J682" s="1"/>
  <c r="H129"/>
  <c r="H676"/>
  <c r="H261"/>
  <c r="H679"/>
  <c r="H37"/>
  <c r="F673"/>
  <c r="F671" s="1"/>
  <c r="F309"/>
  <c r="H683"/>
  <c r="J683" s="1"/>
  <c r="F680"/>
  <c r="F682"/>
  <c r="I682" s="1"/>
  <c r="H533"/>
  <c r="H309"/>
  <c r="F678" l="1"/>
  <c r="F686" s="1"/>
  <c r="F36"/>
  <c r="F35" s="1"/>
  <c r="F34" s="1"/>
  <c r="F33" s="1"/>
  <c r="E687"/>
  <c r="H671"/>
  <c r="H678"/>
  <c r="J679"/>
  <c r="H36"/>
  <c r="F687" l="1"/>
  <c r="H686"/>
</calcChain>
</file>

<file path=xl/sharedStrings.xml><?xml version="1.0" encoding="utf-8"?>
<sst xmlns="http://schemas.openxmlformats.org/spreadsheetml/2006/main" count="849" uniqueCount="158">
  <si>
    <t>Izmjene i dopune Proračuna SDŽ za 2020.</t>
  </si>
  <si>
    <t>Korisnik:</t>
  </si>
  <si>
    <t>SŠ TEHNIČKA I INDUSTRIJSKA ŠKOLA RUĐERA BOŠKOVIĆA, SINJ</t>
  </si>
  <si>
    <t>POZICIJA</t>
  </si>
  <si>
    <t>BROJ KONTA</t>
  </si>
  <si>
    <t>VRSTA PRIHODA / PRIMITAKA</t>
  </si>
  <si>
    <t>PLAN 2020.</t>
  </si>
  <si>
    <t>Iznos promjene</t>
  </si>
  <si>
    <t>1. REBALANS 2020.</t>
  </si>
  <si>
    <t>2. REBALANS 2019.</t>
  </si>
  <si>
    <t>6(4+5)</t>
  </si>
  <si>
    <t>8(6+7)</t>
  </si>
  <si>
    <t>Korisnik</t>
  </si>
  <si>
    <t>Razdjel  000</t>
  </si>
  <si>
    <t>PRIHODI I PRIMICI</t>
  </si>
  <si>
    <t>Glava  002</t>
  </si>
  <si>
    <t>Prihodi i primici proračunskih korisnika SDŽ</t>
  </si>
  <si>
    <t>Izvor</t>
  </si>
  <si>
    <t>3.2. VLASTITI PRIHODI PRORAČUNSKIH KORISNIKA</t>
  </si>
  <si>
    <t>P0479</t>
  </si>
  <si>
    <t>Prihodi od financijske imovine</t>
  </si>
  <si>
    <t>Prihodi od nefinancijske imovine</t>
  </si>
  <si>
    <t>P0478</t>
  </si>
  <si>
    <t>Prihodi od prodaje proizvoda i robe te pruženih usluga</t>
  </si>
  <si>
    <t>Ostali prihodi</t>
  </si>
  <si>
    <t>4.8. PRIHODI ZA POSEBNE NAMJENE PRORAČUNSKIH KORISNIKA</t>
  </si>
  <si>
    <t>P0480</t>
  </si>
  <si>
    <t>Prihodi po posebnim propisima</t>
  </si>
  <si>
    <t>5.4. POMOĆI PRORAČUNSKIM KORISNICIMA SDŽ</t>
  </si>
  <si>
    <t>Pomoći od izvanproračunskih korisnika</t>
  </si>
  <si>
    <t>P0481</t>
  </si>
  <si>
    <t>Pomoći proračunskim korisnicima iz proračuna koji im nije nadležan</t>
  </si>
  <si>
    <t>5.5.1. POMOĆI EU ZA PRORAČUNSKE KORISNIKE SDŽ- VI</t>
  </si>
  <si>
    <t>Pomoći od međunarodnih organizacija te institucija i tijela EU</t>
  </si>
  <si>
    <t>Pomoći iz državnog proračuna temeljem prijenosa EU sredstava</t>
  </si>
  <si>
    <t>6.2. DONACIJE PRORAČUNSKIM KORISNICIMA SDŽ</t>
  </si>
  <si>
    <t>Donacije od pravnih i fizičkih osoba izvan općeg proračuna</t>
  </si>
  <si>
    <t>7.2. PRIHODI OD PRODAJE NEFINANCIJSKE IMOVINE PRORAČ. KORISNIKA</t>
  </si>
  <si>
    <t>P0482</t>
  </si>
  <si>
    <t>Prihodi od prodaje građevinskih objekata</t>
  </si>
  <si>
    <t>Prihodi od prodaje postrojenja i opreme</t>
  </si>
  <si>
    <t>VRSTA RASHODA / IZDATKA</t>
  </si>
  <si>
    <t>Razdjel  004</t>
  </si>
  <si>
    <t>UPRAVNI ODJEL ZA PROSVJETU, KULTURU, TEHNIČKU KULTURU I SPORT</t>
  </si>
  <si>
    <t>Glava  04</t>
  </si>
  <si>
    <t>USTANOVE U SREDNJEM ŠKOLSTVU</t>
  </si>
  <si>
    <t>PROGRAM 4001</t>
  </si>
  <si>
    <t>Srednje školstvo i učenički domovi</t>
  </si>
  <si>
    <t>Aktivnost A400101</t>
  </si>
  <si>
    <t>Rashodi djelatnosti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</si>
  <si>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</si>
  <si>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</si>
  <si>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</si>
  <si>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</si>
  <si>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</si>
  <si>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</si>
  <si>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</si>
  <si>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</si>
  <si>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</si>
  <si>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Tekuće donacije</t>
  </si>
  <si>
    <t>Kazne, penali i naknade štete</t>
  </si>
  <si>
    <t>4.4. PRIHODI ZA POSEBNE NAMJENE - DECENTRALIZACIJA</t>
  </si>
  <si>
    <t>R2693</t>
  </si>
  <si>
    <t>R2694</t>
  </si>
  <si>
    <t>R2695</t>
  </si>
  <si>
    <t>R2696</t>
  </si>
  <si>
    <t>R2697</t>
  </si>
  <si>
    <t>4.6. VIŠKOVI PRORAČUNSKIH KORISNIKA IZ PRETHODNIH GODINA</t>
  </si>
  <si>
    <t>R2698</t>
  </si>
  <si>
    <t>R2699</t>
  </si>
  <si>
    <t>R2700</t>
  </si>
  <si>
    <t>R2701</t>
  </si>
  <si>
    <t>Ostale naknade građanima i kućanstvima iz proračuna</t>
  </si>
  <si>
    <t>Aktivnost A400102</t>
  </si>
  <si>
    <t>Sufinanciranje smještaja i prehrane učenika u domovima</t>
  </si>
  <si>
    <t>Aktivnost A400103</t>
  </si>
  <si>
    <t>Izgradnja i uređenje objekata te nabava i održavanje opreme</t>
  </si>
  <si>
    <t>1.1. OPĆI PRIHODI I PRIMICI</t>
  </si>
  <si>
    <t>Postrojenja i oprema</t>
  </si>
  <si>
    <t>Knjige, umjetnička djela i ostale izložbene vrijednosti</t>
  </si>
  <si>
    <t>Dodatna ulaganja na građevinskim objektima</t>
  </si>
  <si>
    <t>Dodatna ulaganja na postrojenjima i opremi</t>
  </si>
  <si>
    <t>1.3. VIŠAK IZ PRETHODNIH GODINA</t>
  </si>
  <si>
    <t>R2702</t>
  </si>
  <si>
    <t>Građevinski objekti</t>
  </si>
  <si>
    <t>Prijevozna sredstva</t>
  </si>
  <si>
    <t>R2703</t>
  </si>
  <si>
    <t>Nematerijalna proizvedena imovina</t>
  </si>
  <si>
    <t>Dodatna ulaganja na prijevoznim sredstvima</t>
  </si>
  <si>
    <t>Dodatna ulaganja za ostalu nefinancijsku imovinu</t>
  </si>
  <si>
    <t>Nematerijalna imovina</t>
  </si>
  <si>
    <t>5.1. POMOĆI</t>
  </si>
  <si>
    <t>R2704</t>
  </si>
  <si>
    <t>Aktivnost A400104</t>
  </si>
  <si>
    <t>Natjecanja, manifestacije i ostalo</t>
  </si>
  <si>
    <t>R2705</t>
  </si>
  <si>
    <t>R2706</t>
  </si>
  <si>
    <t>Aktivnost A400106</t>
  </si>
  <si>
    <t>Sufinanciranje međumjesnog javnog prijevoza za redovite učenike SŠ</t>
  </si>
  <si>
    <t>Aktivnost A400107</t>
  </si>
  <si>
    <t>Pravno zastupanje, naknade šteta i ostalo</t>
  </si>
  <si>
    <t>Aktivnost A400109</t>
  </si>
  <si>
    <t>Sufinanciranje osobnih pomoćnika i pomoćnika u nastavi</t>
  </si>
  <si>
    <t>Aktivnost A400110</t>
  </si>
  <si>
    <t>Centri izvrsnosti za nadarene učenike</t>
  </si>
  <si>
    <t>Tekućo projekt T400102</t>
  </si>
  <si>
    <t>IBDP - Program međunarodne mature</t>
  </si>
  <si>
    <t>Tekućo projekt T400101</t>
  </si>
  <si>
    <t>Dani srednjih škola</t>
  </si>
  <si>
    <t>Kapitalni projekt K401401</t>
  </si>
  <si>
    <t>Energetska obnova objekata u školstvu</t>
  </si>
  <si>
    <t>5.3. POMOĆI EU</t>
  </si>
  <si>
    <t>Prijenosi između proračunskih korisnika istog proračuna</t>
  </si>
  <si>
    <t>Kapitalni projekt K401403</t>
  </si>
  <si>
    <t>Podrška osnivanju i radu centara izvrsnosti u SDŽ</t>
  </si>
  <si>
    <t>Kapitalni projekt K401404</t>
  </si>
  <si>
    <t>e-Škole</t>
  </si>
  <si>
    <t>Tekući projekt T401401</t>
  </si>
  <si>
    <t>Erasmus +</t>
  </si>
  <si>
    <t>4.6.VIŠKOVI PRORAČUNSKIH KORISNIKA IZ PRETHODNIH GODINA</t>
  </si>
  <si>
    <t>Tekući projekt T401404</t>
  </si>
  <si>
    <t>Učimo zajedno III-II</t>
  </si>
  <si>
    <t>Tekući projekt T401405</t>
  </si>
  <si>
    <t>Učimo zajedno III-III</t>
  </si>
  <si>
    <t>Tekući projekt 400106</t>
  </si>
  <si>
    <t>Promocija učeničkih kompetencija - Worldskills Croatia</t>
  </si>
  <si>
    <t>Tekući projekt 401408</t>
  </si>
  <si>
    <t>SN4SD-Suvremena nastava za suvremeno društvo</t>
  </si>
  <si>
    <t>Tekući projekt 401410</t>
  </si>
  <si>
    <t>European apprenticeship program</t>
  </si>
  <si>
    <t>Tekući projekt T401413</t>
  </si>
  <si>
    <t>Safe placing</t>
  </si>
  <si>
    <t>Tekući projekt T4014 14</t>
  </si>
  <si>
    <t>Elektra SD</t>
  </si>
  <si>
    <t>Tekući projekt T4014 15</t>
  </si>
  <si>
    <t xml:space="preserve">Školska shema </t>
  </si>
  <si>
    <t>Tekući projekt T401416</t>
  </si>
  <si>
    <t>Bimstone</t>
  </si>
  <si>
    <t>Tekući projekt T401417</t>
  </si>
  <si>
    <t>Water Day &amp; Earth Day</t>
  </si>
  <si>
    <t>Tekući projekt T401418</t>
  </si>
  <si>
    <t>NE.M.I.R.</t>
  </si>
  <si>
    <t>Tekući projekt T401419</t>
  </si>
  <si>
    <t>Učinkoviti ljudski potencijali - Stjecanje prvog radnog iskustva</t>
  </si>
  <si>
    <t>Tekući projekt T400112</t>
  </si>
  <si>
    <t>WIN stone</t>
  </si>
  <si>
    <t>Tekući projekt T400113</t>
  </si>
  <si>
    <t>STONE AND WOOD</t>
  </si>
  <si>
    <t xml:space="preserve">Tekući projekt </t>
  </si>
  <si>
    <t>Izvor financiranja preko SDŽ</t>
  </si>
  <si>
    <t xml:space="preserve">4.3. PRIHODI ZA POSEBNE NAMJENE </t>
  </si>
  <si>
    <t>Izvor financiranja preko proračunskog korisnika</t>
  </si>
  <si>
    <t>1. Rebalans 
Kontrola u odnosu na prihode</t>
  </si>
  <si>
    <t>2. Rebalans 
Kontrola u odnosu na prihode</t>
  </si>
  <si>
    <t>Ukupni prihodi</t>
  </si>
  <si>
    <t xml:space="preserve">1. Kontrola </t>
  </si>
  <si>
    <t>Ravnateljica:</t>
  </si>
  <si>
    <t>Marica Barać, dipl.inž.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</si>
</sst>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b/>
      <i/>
      <sz val="1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11"/>
      <color indexed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2">
    <xf numFmtId="0" fontId="0" fillId="0" borderId="0"/>
    <xf numFmtId="0" fontId="14" fillId="9" borderId="25" applyNumberFormat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/>
    <xf numFmtId="0" fontId="7" fillId="3" borderId="10" xfId="0" applyFont="1" applyFill="1" applyBorder="1" applyAlignment="1">
      <alignment wrapText="1"/>
    </xf>
    <xf numFmtId="4" fontId="8" fillId="3" borderId="12" xfId="0" applyNumberFormat="1" applyFont="1" applyFill="1" applyBorder="1" applyAlignment="1">
      <alignment wrapText="1"/>
    </xf>
    <xf numFmtId="4" fontId="8" fillId="3" borderId="13" xfId="0" applyNumberFormat="1" applyFont="1" applyFill="1" applyBorder="1" applyAlignment="1">
      <alignment wrapText="1"/>
    </xf>
    <xf numFmtId="4" fontId="8" fillId="3" borderId="9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4" fontId="8" fillId="4" borderId="11" xfId="0" applyNumberFormat="1" applyFont="1" applyFill="1" applyBorder="1" applyAlignment="1">
      <alignment wrapText="1"/>
    </xf>
    <xf numFmtId="4" fontId="8" fillId="4" borderId="9" xfId="0" applyNumberFormat="1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4" fontId="4" fillId="5" borderId="11" xfId="0" applyNumberFormat="1" applyFont="1" applyFill="1" applyBorder="1" applyAlignment="1">
      <alignment wrapText="1"/>
    </xf>
    <xf numFmtId="4" fontId="4" fillId="5" borderId="9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 applyProtection="1">
      <alignment wrapText="1"/>
      <protection locked="0"/>
    </xf>
    <xf numFmtId="4" fontId="9" fillId="0" borderId="9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 applyAlignment="1">
      <alignment wrapText="1"/>
    </xf>
    <xf numFmtId="4" fontId="9" fillId="0" borderId="15" xfId="0" applyNumberFormat="1" applyFont="1" applyBorder="1" applyAlignment="1" applyProtection="1">
      <alignment wrapText="1"/>
      <protection locked="0"/>
    </xf>
    <xf numFmtId="4" fontId="9" fillId="0" borderId="16" xfId="0" applyNumberFormat="1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4" fontId="9" fillId="0" borderId="17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8" fillId="3" borderId="10" xfId="0" applyFont="1" applyFill="1" applyBorder="1" applyAlignment="1">
      <alignment wrapText="1"/>
    </xf>
    <xf numFmtId="4" fontId="7" fillId="3" borderId="11" xfId="0" applyNumberFormat="1" applyFont="1" applyFill="1" applyBorder="1" applyAlignment="1">
      <alignment wrapText="1"/>
    </xf>
    <xf numFmtId="4" fontId="7" fillId="3" borderId="1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4" fontId="8" fillId="4" borderId="19" xfId="0" applyNumberFormat="1" applyFont="1" applyFill="1" applyBorder="1" applyAlignment="1">
      <alignment wrapText="1"/>
    </xf>
    <xf numFmtId="4" fontId="8" fillId="4" borderId="10" xfId="0" applyNumberFormat="1" applyFont="1" applyFill="1" applyBorder="1" applyAlignment="1">
      <alignment wrapText="1"/>
    </xf>
    <xf numFmtId="0" fontId="8" fillId="6" borderId="11" xfId="0" applyFont="1" applyFill="1" applyBorder="1" applyAlignment="1">
      <alignment wrapText="1"/>
    </xf>
    <xf numFmtId="4" fontId="8" fillId="6" borderId="11" xfId="0" applyNumberFormat="1" applyFont="1" applyFill="1" applyBorder="1" applyAlignment="1">
      <alignment wrapText="1"/>
    </xf>
    <xf numFmtId="4" fontId="8" fillId="6" borderId="10" xfId="0" applyNumberFormat="1" applyFont="1" applyFill="1" applyBorder="1" applyAlignment="1">
      <alignment wrapText="1"/>
    </xf>
    <xf numFmtId="4" fontId="8" fillId="6" borderId="9" xfId="0" applyNumberFormat="1" applyFont="1" applyFill="1" applyBorder="1" applyAlignment="1">
      <alignment wrapText="1"/>
    </xf>
    <xf numFmtId="0" fontId="8" fillId="7" borderId="11" xfId="0" applyFont="1" applyFill="1" applyBorder="1" applyAlignment="1">
      <alignment wrapText="1"/>
    </xf>
    <xf numFmtId="4" fontId="8" fillId="7" borderId="11" xfId="0" applyNumberFormat="1" applyFont="1" applyFill="1" applyBorder="1" applyAlignment="1">
      <alignment wrapText="1"/>
    </xf>
    <xf numFmtId="4" fontId="8" fillId="7" borderId="19" xfId="0" applyNumberFormat="1" applyFont="1" applyFill="1" applyBorder="1" applyAlignment="1">
      <alignment wrapText="1"/>
    </xf>
    <xf numFmtId="4" fontId="8" fillId="7" borderId="10" xfId="0" applyNumberFormat="1" applyFont="1" applyFill="1" applyBorder="1" applyAlignment="1">
      <alignment wrapText="1"/>
    </xf>
    <xf numFmtId="4" fontId="8" fillId="7" borderId="9" xfId="0" applyNumberFormat="1" applyFont="1" applyFill="1" applyBorder="1" applyAlignment="1">
      <alignment wrapText="1"/>
    </xf>
    <xf numFmtId="4" fontId="4" fillId="5" borderId="19" xfId="0" applyNumberFormat="1" applyFont="1" applyFill="1" applyBorder="1" applyAlignment="1">
      <alignment wrapText="1"/>
    </xf>
    <xf numFmtId="4" fontId="4" fillId="5" borderId="10" xfId="0" applyNumberFormat="1" applyFont="1" applyFill="1" applyBorder="1" applyAlignment="1">
      <alignment wrapText="1"/>
    </xf>
    <xf numFmtId="4" fontId="9" fillId="0" borderId="19" xfId="0" applyNumberFormat="1" applyFont="1" applyBorder="1" applyAlignment="1">
      <alignment wrapText="1"/>
    </xf>
    <xf numFmtId="4" fontId="9" fillId="0" borderId="10" xfId="0" applyNumberFormat="1" applyFont="1" applyBorder="1" applyAlignment="1" applyProtection="1">
      <alignment wrapText="1"/>
      <protection locked="0"/>
    </xf>
    <xf numFmtId="0" fontId="4" fillId="8" borderId="11" xfId="0" applyFont="1" applyFill="1" applyBorder="1" applyAlignment="1">
      <alignment wrapText="1"/>
    </xf>
    <xf numFmtId="4" fontId="4" fillId="8" borderId="11" xfId="0" applyNumberFormat="1" applyFont="1" applyFill="1" applyBorder="1" applyAlignment="1">
      <alignment wrapText="1"/>
    </xf>
    <xf numFmtId="4" fontId="4" fillId="8" borderId="19" xfId="0" applyNumberFormat="1" applyFont="1" applyFill="1" applyBorder="1" applyAlignment="1">
      <alignment wrapText="1"/>
    </xf>
    <xf numFmtId="4" fontId="4" fillId="8" borderId="10" xfId="0" applyNumberFormat="1" applyFont="1" applyFill="1" applyBorder="1" applyAlignment="1">
      <alignment wrapText="1"/>
    </xf>
    <xf numFmtId="4" fontId="4" fillId="8" borderId="9" xfId="0" applyNumberFormat="1" applyFont="1" applyFill="1" applyBorder="1" applyAlignment="1">
      <alignment wrapText="1"/>
    </xf>
    <xf numFmtId="0" fontId="0" fillId="0" borderId="0" xfId="0" applyFill="1" applyProtection="1">
      <protection locked="0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4" fontId="10" fillId="0" borderId="11" xfId="0" applyNumberFormat="1" applyFont="1" applyFill="1" applyBorder="1" applyAlignment="1" applyProtection="1">
      <alignment wrapText="1"/>
      <protection locked="0"/>
    </xf>
    <xf numFmtId="4" fontId="9" fillId="0" borderId="19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 applyProtection="1">
      <alignment wrapText="1"/>
      <protection locked="0"/>
    </xf>
    <xf numFmtId="4" fontId="9" fillId="0" borderId="9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wrapText="1"/>
    </xf>
    <xf numFmtId="0" fontId="0" fillId="0" borderId="0" xfId="0" applyFont="1" applyFill="1"/>
    <xf numFmtId="0" fontId="10" fillId="0" borderId="10" xfId="0" applyFont="1" applyFill="1" applyBorder="1" applyAlignment="1">
      <alignment horizontal="left" wrapText="1"/>
    </xf>
    <xf numFmtId="4" fontId="10" fillId="0" borderId="11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10" fillId="0" borderId="9" xfId="0" applyNumberFormat="1" applyFont="1" applyFill="1" applyBorder="1" applyAlignment="1">
      <alignment wrapText="1"/>
    </xf>
    <xf numFmtId="0" fontId="11" fillId="0" borderId="0" xfId="0" applyFont="1" applyFill="1"/>
    <xf numFmtId="4" fontId="9" fillId="0" borderId="21" xfId="0" applyNumberFormat="1" applyFont="1" applyBorder="1" applyAlignment="1">
      <alignment wrapText="1"/>
    </xf>
    <xf numFmtId="4" fontId="9" fillId="0" borderId="14" xfId="0" applyNumberFormat="1" applyFont="1" applyBorder="1" applyAlignment="1" applyProtection="1">
      <alignment wrapText="1"/>
      <protection locked="0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left" wrapText="1"/>
    </xf>
    <xf numFmtId="0" fontId="9" fillId="0" borderId="23" xfId="0" applyFont="1" applyBorder="1" applyAlignment="1">
      <alignment wrapText="1"/>
    </xf>
    <xf numFmtId="4" fontId="9" fillId="0" borderId="23" xfId="0" applyNumberFormat="1" applyFont="1" applyBorder="1" applyAlignment="1">
      <alignment wrapText="1"/>
    </xf>
    <xf numFmtId="4" fontId="9" fillId="0" borderId="23" xfId="0" applyNumberFormat="1" applyFont="1" applyBorder="1" applyAlignment="1" applyProtection="1">
      <alignment wrapText="1"/>
      <protection locked="0"/>
    </xf>
    <xf numFmtId="4" fontId="9" fillId="0" borderId="24" xfId="0" applyNumberFormat="1" applyFont="1" applyBorder="1" applyAlignment="1">
      <alignment wrapText="1"/>
    </xf>
    <xf numFmtId="4" fontId="9" fillId="0" borderId="22" xfId="0" applyNumberFormat="1" applyFont="1" applyBorder="1" applyAlignment="1" applyProtection="1">
      <alignment wrapText="1"/>
      <protection locked="0"/>
    </xf>
    <xf numFmtId="4" fontId="9" fillId="0" borderId="20" xfId="0" applyNumberFormat="1" applyFont="1" applyBorder="1" applyAlignment="1">
      <alignment wrapText="1"/>
    </xf>
    <xf numFmtId="4" fontId="13" fillId="8" borderId="4" xfId="0" applyNumberFormat="1" applyFont="1" applyFill="1" applyBorder="1"/>
    <xf numFmtId="0" fontId="15" fillId="9" borderId="26" xfId="1" applyFont="1" applyBorder="1" applyAlignment="1">
      <alignment horizontal="center" vertical="center" wrapText="1"/>
    </xf>
    <xf numFmtId="4" fontId="14" fillId="9" borderId="27" xfId="1" applyNumberFormat="1" applyBorder="1"/>
    <xf numFmtId="0" fontId="14" fillId="9" borderId="27" xfId="1" applyBorder="1"/>
    <xf numFmtId="4" fontId="14" fillId="9" borderId="28" xfId="1" applyNumberFormat="1" applyBorder="1"/>
    <xf numFmtId="4" fontId="4" fillId="8" borderId="15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4" fontId="17" fillId="0" borderId="0" xfId="0" applyNumberFormat="1" applyFont="1" applyFill="1"/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12" fillId="8" borderId="14" xfId="0" applyFont="1" applyFill="1" applyBorder="1" applyAlignment="1">
      <alignment horizontal="left" wrapText="1"/>
    </xf>
    <xf numFmtId="0" fontId="12" fillId="8" borderId="15" xfId="0" applyFont="1" applyFill="1" applyBorder="1" applyAlignment="1">
      <alignment horizontal="left" wrapText="1"/>
    </xf>
    <xf numFmtId="0" fontId="12" fillId="8" borderId="10" xfId="0" applyFont="1" applyFill="1" applyBorder="1" applyAlignment="1">
      <alignment horizontal="left" wrapText="1"/>
    </xf>
    <xf numFmtId="0" fontId="12" fillId="8" borderId="11" xfId="0" applyFont="1" applyFill="1" applyBorder="1" applyAlignment="1">
      <alignment horizontal="left" wrapText="1"/>
    </xf>
    <xf numFmtId="0" fontId="4" fillId="8" borderId="10" xfId="0" applyFont="1" applyFill="1" applyBorder="1" applyAlignment="1">
      <alignment horizontal="left" wrapText="1"/>
    </xf>
    <xf numFmtId="0" fontId="4" fillId="8" borderId="11" xfId="0" applyFont="1" applyFill="1" applyBorder="1" applyAlignment="1">
      <alignment horizontal="left" wrapText="1"/>
    </xf>
    <xf numFmtId="0" fontId="8" fillId="7" borderId="10" xfId="0" applyFont="1" applyFill="1" applyBorder="1" applyAlignment="1">
      <alignment horizontal="left" wrapText="1"/>
    </xf>
    <xf numFmtId="0" fontId="8" fillId="7" borderId="11" xfId="0" applyFont="1" applyFill="1" applyBorder="1" applyAlignment="1">
      <alignment horizontal="left" wrapText="1"/>
    </xf>
    <xf numFmtId="0" fontId="12" fillId="8" borderId="3" xfId="0" applyFont="1" applyFill="1" applyBorder="1" applyAlignment="1">
      <alignment horizontal="left"/>
    </xf>
    <xf numFmtId="0" fontId="12" fillId="8" borderId="4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 wrapText="1"/>
    </xf>
    <xf numFmtId="0" fontId="8" fillId="6" borderId="10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left" wrapText="1"/>
    </xf>
    <xf numFmtId="0" fontId="7" fillId="3" borderId="1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Obično" xfId="0" builtinId="0"/>
    <cellStyle name="Unos" xfId="1" builtin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91"/>
  <sheetViews>
    <sheetView tabSelected="1" topLeftCell="A667" workbookViewId="0">
      <selection activeCell="C689" sqref="C689"/>
    </sheetView>
  </sheetViews>
  <sheetFormatPr defaultRowHeight="15"/>
  <cols>
    <col min="1" max="1" width="6.28515625" customWidth="1"/>
    <col min="2" max="2" width="5.42578125" customWidth="1"/>
    <col min="3" max="3" width="38" customWidth="1"/>
    <col min="4" max="4" width="14" customWidth="1"/>
    <col min="5" max="5" width="12.5703125" customWidth="1"/>
    <col min="6" max="6" width="12.28515625" customWidth="1"/>
    <col min="7" max="7" width="12.5703125" hidden="1" customWidth="1"/>
    <col min="8" max="8" width="12.28515625" hidden="1" customWidth="1"/>
    <col min="9" max="9" width="14.7109375" customWidth="1"/>
    <col min="10" max="10" width="12.140625" customWidth="1"/>
  </cols>
  <sheetData>
    <row r="1" spans="1:8" ht="20.25" thickBot="1">
      <c r="A1" s="126" t="s">
        <v>0</v>
      </c>
      <c r="B1" s="126"/>
      <c r="C1" s="126"/>
    </row>
    <row r="2" spans="1:8" ht="19.5" thickTop="1">
      <c r="B2" s="1"/>
    </row>
    <row r="3" spans="1:8" ht="18.75">
      <c r="A3" s="2" t="s">
        <v>1</v>
      </c>
      <c r="B3" s="127" t="s">
        <v>2</v>
      </c>
      <c r="C3" s="127"/>
      <c r="D3" s="127"/>
      <c r="E3" s="127"/>
      <c r="F3" s="127"/>
      <c r="G3" s="3"/>
      <c r="H3" s="3"/>
    </row>
    <row r="5" spans="1:8" s="8" customFormat="1" ht="24.75" customHeight="1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7" t="s">
        <v>8</v>
      </c>
      <c r="G5" s="5" t="s">
        <v>7</v>
      </c>
      <c r="H5" s="7" t="s">
        <v>9</v>
      </c>
    </row>
    <row r="6" spans="1:8" s="13" customFormat="1" ht="12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1" t="s">
        <v>10</v>
      </c>
      <c r="G6" s="10">
        <v>7</v>
      </c>
      <c r="H6" s="12" t="s">
        <v>11</v>
      </c>
    </row>
    <row r="7" spans="1:8" ht="15.75" customHeight="1" thickTop="1">
      <c r="A7" s="14" t="s">
        <v>12</v>
      </c>
      <c r="B7" s="125" t="str">
        <f>+B3</f>
        <v>SŠ TEHNIČKA I INDUSTRIJSKA ŠKOLA RUĐERA BOŠKOVIĆA, SINJ</v>
      </c>
      <c r="C7" s="125"/>
      <c r="D7" s="15">
        <f t="shared" ref="D7:H8" si="0">SUM(D8)</f>
        <v>8491360</v>
      </c>
      <c r="E7" s="15">
        <f t="shared" si="0"/>
        <v>20300</v>
      </c>
      <c r="F7" s="16">
        <f t="shared" si="0"/>
        <v>8511660</v>
      </c>
      <c r="G7" s="15">
        <f t="shared" si="0"/>
        <v>0</v>
      </c>
      <c r="H7" s="17">
        <f t="shared" si="0"/>
        <v>8511660</v>
      </c>
    </row>
    <row r="8" spans="1:8">
      <c r="A8" s="121" t="s">
        <v>13</v>
      </c>
      <c r="B8" s="122"/>
      <c r="C8" s="18" t="s">
        <v>14</v>
      </c>
      <c r="D8" s="19">
        <f t="shared" si="0"/>
        <v>8491360</v>
      </c>
      <c r="E8" s="19">
        <f t="shared" si="0"/>
        <v>20300</v>
      </c>
      <c r="F8" s="20">
        <f t="shared" si="0"/>
        <v>8511660</v>
      </c>
      <c r="G8" s="19">
        <f t="shared" si="0"/>
        <v>0</v>
      </c>
      <c r="H8" s="20">
        <f t="shared" si="0"/>
        <v>8511660</v>
      </c>
    </row>
    <row r="9" spans="1:8">
      <c r="A9" s="121" t="s">
        <v>15</v>
      </c>
      <c r="B9" s="122"/>
      <c r="C9" s="18" t="s">
        <v>16</v>
      </c>
      <c r="D9" s="19">
        <f>SUM(D10,D15,D18,D21,D24,D27)</f>
        <v>8491360</v>
      </c>
      <c r="E9" s="19">
        <f>SUM(E10,E15,E18,E21,E24,E27)</f>
        <v>20300</v>
      </c>
      <c r="F9" s="20">
        <f>SUM(F10,F15,F18,F21,F24,F27)</f>
        <v>8511660</v>
      </c>
      <c r="G9" s="19">
        <f>SUM(G10,G15,G18,G21,G24,G27)</f>
        <v>0</v>
      </c>
      <c r="H9" s="20">
        <f>SUM(H10,H15,H18,H21,H24,H27)</f>
        <v>8511660</v>
      </c>
    </row>
    <row r="10" spans="1:8" ht="24.75" customHeight="1">
      <c r="A10" s="109" t="s">
        <v>17</v>
      </c>
      <c r="B10" s="110"/>
      <c r="C10" s="21" t="s">
        <v>18</v>
      </c>
      <c r="D10" s="22">
        <f>SUM(D11:D14)</f>
        <v>700</v>
      </c>
      <c r="E10" s="22">
        <f>SUM(E11:E14)</f>
        <v>20300</v>
      </c>
      <c r="F10" s="23">
        <f>SUM(F11:F14)</f>
        <v>21000</v>
      </c>
      <c r="G10" s="22">
        <f>SUM(G11:G14)</f>
        <v>0</v>
      </c>
      <c r="H10" s="23">
        <f>SUM(H11:H14)</f>
        <v>21000</v>
      </c>
    </row>
    <row r="11" spans="1:8" s="30" customFormat="1" ht="12">
      <c r="A11" s="24" t="s">
        <v>19</v>
      </c>
      <c r="B11" s="25">
        <v>641</v>
      </c>
      <c r="C11" s="26" t="s">
        <v>20</v>
      </c>
      <c r="D11" s="27">
        <v>200</v>
      </c>
      <c r="E11" s="28"/>
      <c r="F11" s="29">
        <f>SUM(D11:E11)</f>
        <v>200</v>
      </c>
      <c r="G11" s="28"/>
      <c r="H11" s="29">
        <f>SUM(F11:G11)</f>
        <v>200</v>
      </c>
    </row>
    <row r="12" spans="1:8" s="30" customFormat="1" ht="12">
      <c r="A12" s="24"/>
      <c r="B12" s="25">
        <v>642</v>
      </c>
      <c r="C12" s="26" t="s">
        <v>21</v>
      </c>
      <c r="D12" s="27"/>
      <c r="E12" s="28"/>
      <c r="F12" s="29">
        <f>SUM(D12:E12)</f>
        <v>0</v>
      </c>
      <c r="G12" s="28"/>
      <c r="H12" s="29">
        <f>SUM(F12:G12)</f>
        <v>0</v>
      </c>
    </row>
    <row r="13" spans="1:8" s="30" customFormat="1" ht="24">
      <c r="A13" s="24" t="s">
        <v>22</v>
      </c>
      <c r="B13" s="25">
        <v>661</v>
      </c>
      <c r="C13" s="26" t="s">
        <v>23</v>
      </c>
      <c r="D13" s="27">
        <v>500</v>
      </c>
      <c r="E13" s="28">
        <v>20300</v>
      </c>
      <c r="F13" s="29">
        <f>SUM(D13:E13)</f>
        <v>20800</v>
      </c>
      <c r="G13" s="28"/>
      <c r="H13" s="29">
        <f>SUM(F13:G13)</f>
        <v>20800</v>
      </c>
    </row>
    <row r="14" spans="1:8" s="30" customFormat="1" ht="12">
      <c r="A14" s="24"/>
      <c r="B14" s="25">
        <v>683</v>
      </c>
      <c r="C14" s="26" t="s">
        <v>24</v>
      </c>
      <c r="D14" s="27"/>
      <c r="E14" s="28"/>
      <c r="F14" s="29">
        <f>SUM(D14:E14)</f>
        <v>0</v>
      </c>
      <c r="G14" s="28"/>
      <c r="H14" s="29">
        <f>SUM(F14:G14)</f>
        <v>0</v>
      </c>
    </row>
    <row r="15" spans="1:8" ht="24.75">
      <c r="A15" s="109" t="s">
        <v>17</v>
      </c>
      <c r="B15" s="110"/>
      <c r="C15" s="21" t="s">
        <v>25</v>
      </c>
      <c r="D15" s="22">
        <f>SUM(D16:D17)</f>
        <v>60000</v>
      </c>
      <c r="E15" s="22">
        <f>SUM(E16:E17)</f>
        <v>0</v>
      </c>
      <c r="F15" s="23">
        <f>SUM(F16:F17)</f>
        <v>60000</v>
      </c>
      <c r="G15" s="22">
        <f>SUM(G16:G17)</f>
        <v>0</v>
      </c>
      <c r="H15" s="23">
        <f>SUM(H16:H17)</f>
        <v>60000</v>
      </c>
    </row>
    <row r="16" spans="1:8" s="30" customFormat="1" ht="12">
      <c r="A16" s="24" t="s">
        <v>26</v>
      </c>
      <c r="B16" s="25">
        <v>652</v>
      </c>
      <c r="C16" s="26" t="s">
        <v>27</v>
      </c>
      <c r="D16" s="27">
        <v>60000</v>
      </c>
      <c r="E16" s="28"/>
      <c r="F16" s="29">
        <f>SUM(D16:E16)</f>
        <v>60000</v>
      </c>
      <c r="G16" s="28"/>
      <c r="H16" s="29">
        <f>SUM(F16:G16)</f>
        <v>60000</v>
      </c>
    </row>
    <row r="17" spans="1:8" s="30" customFormat="1" ht="12">
      <c r="A17" s="24"/>
      <c r="B17" s="25">
        <v>683</v>
      </c>
      <c r="C17" s="26" t="s">
        <v>24</v>
      </c>
      <c r="D17" s="27"/>
      <c r="E17" s="28"/>
      <c r="F17" s="29">
        <f>SUM(D17:E17)</f>
        <v>0</v>
      </c>
      <c r="G17" s="28"/>
      <c r="H17" s="29">
        <f>SUM(F17:G17)</f>
        <v>0</v>
      </c>
    </row>
    <row r="18" spans="1:8">
      <c r="A18" s="109" t="s">
        <v>17</v>
      </c>
      <c r="B18" s="110"/>
      <c r="C18" s="21" t="s">
        <v>28</v>
      </c>
      <c r="D18" s="22">
        <f>SUM(D19:D20)</f>
        <v>8430000</v>
      </c>
      <c r="E18" s="22">
        <f>SUM(E19:E20)</f>
        <v>0</v>
      </c>
      <c r="F18" s="23">
        <f>SUM(F19:F20)</f>
        <v>8430000</v>
      </c>
      <c r="G18" s="22">
        <f>SUM(G19:G20)</f>
        <v>0</v>
      </c>
      <c r="H18" s="23">
        <f>SUM(H19:H20)</f>
        <v>8430000</v>
      </c>
    </row>
    <row r="19" spans="1:8" s="30" customFormat="1" ht="12">
      <c r="A19" s="24"/>
      <c r="B19" s="25">
        <v>634</v>
      </c>
      <c r="C19" s="26" t="s">
        <v>29</v>
      </c>
      <c r="D19" s="27"/>
      <c r="E19" s="28"/>
      <c r="F19" s="29">
        <f>SUM(D19:E19)</f>
        <v>0</v>
      </c>
      <c r="G19" s="28"/>
      <c r="H19" s="29">
        <f>SUM(F19:G19)</f>
        <v>0</v>
      </c>
    </row>
    <row r="20" spans="1:8" s="30" customFormat="1" ht="24">
      <c r="A20" s="24" t="s">
        <v>30</v>
      </c>
      <c r="B20" s="25">
        <v>636</v>
      </c>
      <c r="C20" s="26" t="s">
        <v>31</v>
      </c>
      <c r="D20" s="27">
        <v>8430000</v>
      </c>
      <c r="E20" s="28"/>
      <c r="F20" s="29">
        <f>SUM(D20:E20)</f>
        <v>8430000</v>
      </c>
      <c r="G20" s="28"/>
      <c r="H20" s="29">
        <f>SUM(F20:G20)</f>
        <v>8430000</v>
      </c>
    </row>
    <row r="21" spans="1:8" ht="24.75">
      <c r="A21" s="109" t="s">
        <v>17</v>
      </c>
      <c r="B21" s="110"/>
      <c r="C21" s="21" t="s">
        <v>32</v>
      </c>
      <c r="D21" s="22">
        <f>SUM(D22:D23)</f>
        <v>0</v>
      </c>
      <c r="E21" s="22">
        <f>SUM(E22:E23)</f>
        <v>0</v>
      </c>
      <c r="F21" s="23">
        <f>SUM(F22:F23)</f>
        <v>0</v>
      </c>
      <c r="G21" s="22">
        <f>SUM(G22:G23)</f>
        <v>0</v>
      </c>
      <c r="H21" s="23">
        <f>SUM(H22:H23)</f>
        <v>0</v>
      </c>
    </row>
    <row r="22" spans="1:8" s="30" customFormat="1" ht="24">
      <c r="A22" s="24"/>
      <c r="B22" s="25">
        <v>632</v>
      </c>
      <c r="C22" s="26" t="s">
        <v>33</v>
      </c>
      <c r="D22" s="27"/>
      <c r="E22" s="28"/>
      <c r="F22" s="29">
        <f>SUM(D22:E22)</f>
        <v>0</v>
      </c>
      <c r="G22" s="28"/>
      <c r="H22" s="29">
        <f>SUM(F22:G22)</f>
        <v>0</v>
      </c>
    </row>
    <row r="23" spans="1:8" s="30" customFormat="1" ht="24">
      <c r="A23" s="24"/>
      <c r="B23" s="25">
        <v>638</v>
      </c>
      <c r="C23" s="26" t="s">
        <v>34</v>
      </c>
      <c r="D23" s="27"/>
      <c r="E23" s="28"/>
      <c r="F23" s="29">
        <f>SUM(D23:E23)</f>
        <v>0</v>
      </c>
      <c r="G23" s="28"/>
      <c r="H23" s="29">
        <f>SUM(F23:G23)</f>
        <v>0</v>
      </c>
    </row>
    <row r="24" spans="1:8">
      <c r="A24" s="109" t="s">
        <v>17</v>
      </c>
      <c r="B24" s="110"/>
      <c r="C24" s="21" t="s">
        <v>35</v>
      </c>
      <c r="D24" s="22">
        <f>SUM(D25:D26)</f>
        <v>0</v>
      </c>
      <c r="E24" s="22">
        <f>SUM(E25:E26)</f>
        <v>0</v>
      </c>
      <c r="F24" s="23">
        <f>SUM(F25:F26)</f>
        <v>0</v>
      </c>
      <c r="G24" s="22">
        <f>SUM(G25:G26)</f>
        <v>0</v>
      </c>
      <c r="H24" s="23">
        <f>SUM(H25:H26)</f>
        <v>0</v>
      </c>
    </row>
    <row r="25" spans="1:8" s="30" customFormat="1" ht="24">
      <c r="A25" s="24"/>
      <c r="B25" s="25">
        <v>663</v>
      </c>
      <c r="C25" s="26" t="s">
        <v>36</v>
      </c>
      <c r="D25" s="27"/>
      <c r="E25" s="28"/>
      <c r="F25" s="29">
        <f>SUM(D25:E25)</f>
        <v>0</v>
      </c>
      <c r="G25" s="28"/>
      <c r="H25" s="29">
        <f>SUM(F25:G25)</f>
        <v>0</v>
      </c>
    </row>
    <row r="26" spans="1:8" s="30" customFormat="1" ht="12">
      <c r="A26" s="24"/>
      <c r="B26" s="25">
        <v>683</v>
      </c>
      <c r="C26" s="26" t="s">
        <v>24</v>
      </c>
      <c r="D26" s="27"/>
      <c r="E26" s="28"/>
      <c r="F26" s="29">
        <f>SUM(D26:E26)</f>
        <v>0</v>
      </c>
      <c r="G26" s="28"/>
      <c r="H26" s="29">
        <f>SUM(F26:G26)</f>
        <v>0</v>
      </c>
    </row>
    <row r="27" spans="1:8" ht="24.75">
      <c r="A27" s="109" t="s">
        <v>17</v>
      </c>
      <c r="B27" s="110"/>
      <c r="C27" s="21" t="s">
        <v>37</v>
      </c>
      <c r="D27" s="22">
        <f>SUM(D28:D29)</f>
        <v>660</v>
      </c>
      <c r="E27" s="22">
        <f>SUM(E28:E29)</f>
        <v>0</v>
      </c>
      <c r="F27" s="23">
        <f>SUM(F28:F29)</f>
        <v>660</v>
      </c>
      <c r="G27" s="22">
        <f>SUM(G28:G29)</f>
        <v>0</v>
      </c>
      <c r="H27" s="23">
        <f>SUM(H28:H29)</f>
        <v>660</v>
      </c>
    </row>
    <row r="28" spans="1:8" s="30" customFormat="1" ht="12">
      <c r="A28" s="24" t="s">
        <v>38</v>
      </c>
      <c r="B28" s="25">
        <v>721</v>
      </c>
      <c r="C28" s="26" t="s">
        <v>39</v>
      </c>
      <c r="D28" s="27">
        <v>660</v>
      </c>
      <c r="E28" s="28"/>
      <c r="F28" s="29">
        <f>SUM(D28:E28)</f>
        <v>660</v>
      </c>
      <c r="G28" s="28"/>
      <c r="H28" s="29">
        <f>SUM(F28:G28)</f>
        <v>660</v>
      </c>
    </row>
    <row r="29" spans="1:8" s="30" customFormat="1" ht="12">
      <c r="A29" s="31"/>
      <c r="B29" s="32">
        <v>722</v>
      </c>
      <c r="C29" s="33" t="s">
        <v>40</v>
      </c>
      <c r="D29" s="34"/>
      <c r="E29" s="35"/>
      <c r="F29" s="36">
        <f>SUM(D29:E29)</f>
        <v>0</v>
      </c>
      <c r="G29" s="35"/>
      <c r="H29" s="36">
        <f>SUM(F29:G29)</f>
        <v>0</v>
      </c>
    </row>
    <row r="30" spans="1:8" s="30" customFormat="1" ht="12">
      <c r="A30" s="37"/>
      <c r="B30" s="38"/>
      <c r="C30" s="37"/>
      <c r="D30" s="39"/>
      <c r="E30" s="39"/>
      <c r="F30" s="39"/>
      <c r="G30" s="39"/>
      <c r="H30" s="40"/>
    </row>
    <row r="31" spans="1:8" s="8" customFormat="1" ht="36">
      <c r="A31" s="4" t="s">
        <v>3</v>
      </c>
      <c r="B31" s="5" t="s">
        <v>4</v>
      </c>
      <c r="C31" s="6" t="s">
        <v>41</v>
      </c>
      <c r="D31" s="5" t="str">
        <f>+D5</f>
        <v>PLAN 2020.</v>
      </c>
      <c r="E31" s="5" t="s">
        <v>7</v>
      </c>
      <c r="F31" s="41" t="str">
        <f>+F5</f>
        <v>1. REBALANS 2020.</v>
      </c>
      <c r="G31" s="42" t="str">
        <f>+G5</f>
        <v>Iznos promjene</v>
      </c>
      <c r="H31" s="7" t="str">
        <f>+H5</f>
        <v>2. REBALANS 2019.</v>
      </c>
    </row>
    <row r="32" spans="1:8">
      <c r="A32" s="43">
        <v>1</v>
      </c>
      <c r="B32" s="44">
        <v>2</v>
      </c>
      <c r="C32" s="44">
        <v>3</v>
      </c>
      <c r="D32" s="44">
        <v>4</v>
      </c>
      <c r="E32" s="44">
        <v>5</v>
      </c>
      <c r="F32" s="45" t="s">
        <v>10</v>
      </c>
      <c r="G32" s="43">
        <v>7</v>
      </c>
      <c r="H32" s="46" t="s">
        <v>11</v>
      </c>
    </row>
    <row r="33" spans="1:8" ht="24.75">
      <c r="A33" s="47" t="s">
        <v>12</v>
      </c>
      <c r="B33" s="125" t="str">
        <f>+B3</f>
        <v>SŠ TEHNIČKA I INDUSTRIJSKA ŠKOLA RUĐERA BOŠKOVIĆA, SINJ</v>
      </c>
      <c r="C33" s="125"/>
      <c r="D33" s="48">
        <f t="shared" ref="D33:H35" si="1">SUM(D34)</f>
        <v>9440665</v>
      </c>
      <c r="E33" s="48">
        <f t="shared" si="1"/>
        <v>72933.510000000009</v>
      </c>
      <c r="F33" s="49">
        <f t="shared" si="1"/>
        <v>9513598.5099999998</v>
      </c>
      <c r="G33" s="50" t="e">
        <f t="shared" si="1"/>
        <v>#REF!</v>
      </c>
      <c r="H33" s="51" t="e">
        <f t="shared" si="1"/>
        <v>#REF!</v>
      </c>
    </row>
    <row r="34" spans="1:8" ht="24.75">
      <c r="A34" s="121" t="s">
        <v>42</v>
      </c>
      <c r="B34" s="122"/>
      <c r="C34" s="18" t="s">
        <v>43</v>
      </c>
      <c r="D34" s="19">
        <f t="shared" si="1"/>
        <v>9440665</v>
      </c>
      <c r="E34" s="19">
        <f t="shared" si="1"/>
        <v>72933.510000000009</v>
      </c>
      <c r="F34" s="52">
        <f t="shared" si="1"/>
        <v>9513598.5099999998</v>
      </c>
      <c r="G34" s="53" t="e">
        <f t="shared" si="1"/>
        <v>#REF!</v>
      </c>
      <c r="H34" s="20" t="e">
        <f t="shared" si="1"/>
        <v>#REF!</v>
      </c>
    </row>
    <row r="35" spans="1:8">
      <c r="A35" s="121" t="s">
        <v>44</v>
      </c>
      <c r="B35" s="122"/>
      <c r="C35" s="18" t="s">
        <v>45</v>
      </c>
      <c r="D35" s="19">
        <f>SUM(D36)</f>
        <v>9440665</v>
      </c>
      <c r="E35" s="19">
        <f t="shared" si="1"/>
        <v>72933.510000000009</v>
      </c>
      <c r="F35" s="19">
        <f t="shared" si="1"/>
        <v>9513598.5099999998</v>
      </c>
      <c r="G35" s="53" t="e">
        <f>SUM(#REF!,G36)</f>
        <v>#REF!</v>
      </c>
      <c r="H35" s="20" t="e">
        <f>SUM(#REF!,H36)</f>
        <v>#REF!</v>
      </c>
    </row>
    <row r="36" spans="1:8">
      <c r="A36" s="123" t="s">
        <v>46</v>
      </c>
      <c r="B36" s="124"/>
      <c r="C36" s="54" t="s">
        <v>47</v>
      </c>
      <c r="D36" s="55">
        <f>SUM(D37,D104,D129,D225,D261,D267,D275,D286,D306,D309,D341,D362,D365,D408,D421,D502,D522,D648)</f>
        <v>9440665</v>
      </c>
      <c r="E36" s="55">
        <f>SUM(E37,E104,E129,E225,E261,E267,E275,E286,E306,E309,E341,E362,E365,E408,E421,E502,E522,E648)</f>
        <v>72933.510000000009</v>
      </c>
      <c r="F36" s="55">
        <f>SUM(F37,F104,F129,F225,F261,F267,F275,F286,F306,F309,F341,F362,F365,F408,F421,F502,F522,F648)</f>
        <v>9513598.5099999998</v>
      </c>
      <c r="G36" s="56">
        <f>SUM(G37,G104,G129,G225,G261,G267,G275,G286,G306)</f>
        <v>0</v>
      </c>
      <c r="H36" s="57">
        <f>SUM(H37,H104,H129,H225,H261,H267,H275,H286,H306)</f>
        <v>9513598.5099999998</v>
      </c>
    </row>
    <row r="37" spans="1:8" ht="15" customHeight="1">
      <c r="A37" s="117" t="s">
        <v>48</v>
      </c>
      <c r="B37" s="118"/>
      <c r="C37" s="58" t="s">
        <v>49</v>
      </c>
      <c r="D37" s="59">
        <f>SUM(D38,D50,D57,D69,D80,D91)</f>
        <v>9379305</v>
      </c>
      <c r="E37" s="59">
        <f>SUM(E38,E50,E57,E69,E80,E91)</f>
        <v>-37230.480000000003</v>
      </c>
      <c r="F37" s="60">
        <f>SUM(F38,F50,F57,F69,F80,F91)</f>
        <v>9342074.5199999996</v>
      </c>
      <c r="G37" s="61">
        <f>SUM(G38,G50,G57,G69,G80,G91)</f>
        <v>0</v>
      </c>
      <c r="H37" s="62">
        <f>SUM(H38,H50,H57,H69,H80,H91)</f>
        <v>9342074.5199999996</v>
      </c>
    </row>
    <row r="38" spans="1:8" ht="15" customHeight="1">
      <c r="A38" s="109" t="s">
        <v>17</v>
      </c>
      <c r="B38" s="110"/>
      <c r="C38" s="21" t="s">
        <v>18</v>
      </c>
      <c r="D38" s="22">
        <f>SUM(D39:D49)</f>
        <v>0</v>
      </c>
      <c r="E38" s="22">
        <f>SUM(E39:E49)</f>
        <v>0</v>
      </c>
      <c r="F38" s="63">
        <f>SUM(F39:F49)</f>
        <v>0</v>
      </c>
      <c r="G38" s="64">
        <f>SUM(G39:G49)</f>
        <v>0</v>
      </c>
      <c r="H38" s="23">
        <f>SUM(H39:H49)</f>
        <v>0</v>
      </c>
    </row>
    <row r="39" spans="1:8">
      <c r="A39" s="24"/>
      <c r="B39" s="25">
        <v>311</v>
      </c>
      <c r="C39" s="26" t="s">
        <v>50</v>
      </c>
      <c r="D39" s="27"/>
      <c r="E39" s="28"/>
      <c r="F39" s="65">
        <f t="shared" ref="F39:F49" si="2">SUM(D39:E39)</f>
        <v>0</v>
      </c>
      <c r="G39" s="66"/>
      <c r="H39" s="29">
        <f t="shared" ref="H39:H49" si="3">SUM(F39:G39)</f>
        <v>0</v>
      </c>
    </row>
    <row r="40" spans="1:8">
      <c r="A40" s="24"/>
      <c r="B40" s="25">
        <v>312</v>
      </c>
      <c r="C40" s="26" t="s">
        <v>51</v>
      </c>
      <c r="D40" s="27"/>
      <c r="E40" s="28"/>
      <c r="F40" s="65">
        <f t="shared" si="2"/>
        <v>0</v>
      </c>
      <c r="G40" s="66"/>
      <c r="H40" s="29">
        <f t="shared" si="3"/>
        <v>0</v>
      </c>
    </row>
    <row r="41" spans="1:8">
      <c r="A41" s="24"/>
      <c r="B41" s="25">
        <v>313</v>
      </c>
      <c r="C41" s="26" t="s">
        <v>52</v>
      </c>
      <c r="D41" s="27"/>
      <c r="E41" s="28"/>
      <c r="F41" s="65">
        <f t="shared" si="2"/>
        <v>0</v>
      </c>
      <c r="G41" s="66"/>
      <c r="H41" s="29">
        <f t="shared" si="3"/>
        <v>0</v>
      </c>
    </row>
    <row r="42" spans="1:8">
      <c r="A42" s="24"/>
      <c r="B42" s="25">
        <v>321</v>
      </c>
      <c r="C42" s="26" t="s">
        <v>53</v>
      </c>
      <c r="D42" s="27"/>
      <c r="E42" s="28"/>
      <c r="F42" s="65">
        <f t="shared" si="2"/>
        <v>0</v>
      </c>
      <c r="G42" s="66"/>
      <c r="H42" s="29">
        <f t="shared" si="3"/>
        <v>0</v>
      </c>
    </row>
    <row r="43" spans="1:8" s="30" customFormat="1" ht="12">
      <c r="A43" s="24"/>
      <c r="B43" s="25">
        <v>322</v>
      </c>
      <c r="C43" s="26" t="s">
        <v>54</v>
      </c>
      <c r="D43" s="27"/>
      <c r="E43" s="28"/>
      <c r="F43" s="65">
        <f t="shared" si="2"/>
        <v>0</v>
      </c>
      <c r="G43" s="66"/>
      <c r="H43" s="29">
        <f t="shared" si="3"/>
        <v>0</v>
      </c>
    </row>
    <row r="44" spans="1:8" s="30" customFormat="1" ht="12">
      <c r="A44" s="24"/>
      <c r="B44" s="25">
        <v>323</v>
      </c>
      <c r="C44" s="26" t="s">
        <v>55</v>
      </c>
      <c r="D44" s="27"/>
      <c r="E44" s="28"/>
      <c r="F44" s="65">
        <f t="shared" si="2"/>
        <v>0</v>
      </c>
      <c r="G44" s="66"/>
      <c r="H44" s="29">
        <f t="shared" si="3"/>
        <v>0</v>
      </c>
    </row>
    <row r="45" spans="1:8" s="30" customFormat="1" ht="24">
      <c r="A45" s="24"/>
      <c r="B45" s="25">
        <v>324</v>
      </c>
      <c r="C45" s="26" t="s">
        <v>56</v>
      </c>
      <c r="D45" s="27"/>
      <c r="E45" s="28"/>
      <c r="F45" s="65">
        <f t="shared" si="2"/>
        <v>0</v>
      </c>
      <c r="G45" s="66"/>
      <c r="H45" s="29">
        <f t="shared" si="3"/>
        <v>0</v>
      </c>
    </row>
    <row r="46" spans="1:8" s="30" customFormat="1" ht="12">
      <c r="A46" s="24"/>
      <c r="B46" s="25">
        <v>329</v>
      </c>
      <c r="C46" s="26" t="s">
        <v>57</v>
      </c>
      <c r="D46" s="27"/>
      <c r="E46" s="28"/>
      <c r="F46" s="65">
        <f t="shared" si="2"/>
        <v>0</v>
      </c>
      <c r="G46" s="66"/>
      <c r="H46" s="29">
        <f t="shared" si="3"/>
        <v>0</v>
      </c>
    </row>
    <row r="47" spans="1:8" s="30" customFormat="1" ht="12">
      <c r="A47" s="24"/>
      <c r="B47" s="25">
        <v>343</v>
      </c>
      <c r="C47" s="26" t="s">
        <v>58</v>
      </c>
      <c r="D47" s="27"/>
      <c r="E47" s="28"/>
      <c r="F47" s="65">
        <f t="shared" si="2"/>
        <v>0</v>
      </c>
      <c r="G47" s="66"/>
      <c r="H47" s="29">
        <f t="shared" si="3"/>
        <v>0</v>
      </c>
    </row>
    <row r="48" spans="1:8" s="30" customFormat="1" ht="12">
      <c r="A48" s="24"/>
      <c r="B48" s="25">
        <v>381</v>
      </c>
      <c r="C48" s="26" t="s">
        <v>59</v>
      </c>
      <c r="D48" s="27"/>
      <c r="E48" s="28"/>
      <c r="F48" s="65">
        <f t="shared" si="2"/>
        <v>0</v>
      </c>
      <c r="G48" s="66"/>
      <c r="H48" s="29">
        <f t="shared" si="3"/>
        <v>0</v>
      </c>
    </row>
    <row r="49" spans="1:9" s="30" customFormat="1" ht="12">
      <c r="A49" s="24"/>
      <c r="B49" s="25">
        <v>383</v>
      </c>
      <c r="C49" s="26" t="s">
        <v>60</v>
      </c>
      <c r="D49" s="27"/>
      <c r="E49" s="28"/>
      <c r="F49" s="65">
        <f t="shared" si="2"/>
        <v>0</v>
      </c>
      <c r="G49" s="66"/>
      <c r="H49" s="29">
        <f t="shared" si="3"/>
        <v>0</v>
      </c>
    </row>
    <row r="50" spans="1:9" s="30" customFormat="1" ht="24">
      <c r="A50" s="115" t="s">
        <v>17</v>
      </c>
      <c r="B50" s="116"/>
      <c r="C50" s="67" t="s">
        <v>61</v>
      </c>
      <c r="D50" s="68">
        <f>SUM(D51:D56)</f>
        <v>949305</v>
      </c>
      <c r="E50" s="68">
        <f>SUM(E51:E56)</f>
        <v>-82491</v>
      </c>
      <c r="F50" s="69">
        <f>SUM(F51:F56)</f>
        <v>866814</v>
      </c>
      <c r="G50" s="70">
        <f>SUM(G51:G56)</f>
        <v>0</v>
      </c>
      <c r="H50" s="71">
        <f>SUM(H51:H56)</f>
        <v>866814</v>
      </c>
    </row>
    <row r="51" spans="1:9" ht="22.5" customHeight="1">
      <c r="A51" s="24" t="s">
        <v>62</v>
      </c>
      <c r="B51" s="25">
        <v>321</v>
      </c>
      <c r="C51" s="26" t="s">
        <v>53</v>
      </c>
      <c r="D51" s="27">
        <v>282000</v>
      </c>
      <c r="E51" s="28">
        <v>-80000</v>
      </c>
      <c r="F51" s="65">
        <f t="shared" ref="F51:F56" si="4">SUM(D51:E51)</f>
        <v>202000</v>
      </c>
      <c r="G51" s="66"/>
      <c r="H51" s="29">
        <f t="shared" ref="H51:H56" si="5">SUM(F51:G51)</f>
        <v>202000</v>
      </c>
      <c r="I51" s="72"/>
    </row>
    <row r="52" spans="1:9" s="30" customFormat="1" ht="12">
      <c r="A52" s="24" t="s">
        <v>63</v>
      </c>
      <c r="B52" s="25">
        <v>322</v>
      </c>
      <c r="C52" s="26" t="s">
        <v>54</v>
      </c>
      <c r="D52" s="27">
        <v>360305</v>
      </c>
      <c r="E52" s="28">
        <v>-305</v>
      </c>
      <c r="F52" s="65">
        <f t="shared" si="4"/>
        <v>360000</v>
      </c>
      <c r="G52" s="66"/>
      <c r="H52" s="29">
        <f t="shared" si="5"/>
        <v>360000</v>
      </c>
    </row>
    <row r="53" spans="1:9" s="30" customFormat="1" ht="12">
      <c r="A53" s="24" t="s">
        <v>64</v>
      </c>
      <c r="B53" s="25">
        <v>323</v>
      </c>
      <c r="C53" s="26" t="s">
        <v>55</v>
      </c>
      <c r="D53" s="27">
        <v>280000</v>
      </c>
      <c r="E53" s="28"/>
      <c r="F53" s="65">
        <f t="shared" si="4"/>
        <v>280000</v>
      </c>
      <c r="G53" s="66"/>
      <c r="H53" s="29">
        <f t="shared" si="5"/>
        <v>280000</v>
      </c>
    </row>
    <row r="54" spans="1:9" s="30" customFormat="1" ht="24">
      <c r="A54" s="24"/>
      <c r="B54" s="25">
        <v>324</v>
      </c>
      <c r="C54" s="26" t="s">
        <v>56</v>
      </c>
      <c r="D54" s="27"/>
      <c r="E54" s="28"/>
      <c r="F54" s="65">
        <f t="shared" si="4"/>
        <v>0</v>
      </c>
      <c r="G54" s="66"/>
      <c r="H54" s="29">
        <f t="shared" si="5"/>
        <v>0</v>
      </c>
    </row>
    <row r="55" spans="1:9" s="30" customFormat="1" ht="12">
      <c r="A55" s="24" t="s">
        <v>65</v>
      </c>
      <c r="B55" s="25">
        <v>329</v>
      </c>
      <c r="C55" s="26" t="s">
        <v>57</v>
      </c>
      <c r="D55" s="27">
        <v>15000</v>
      </c>
      <c r="E55" s="28">
        <v>-1000</v>
      </c>
      <c r="F55" s="65">
        <f t="shared" si="4"/>
        <v>14000</v>
      </c>
      <c r="G55" s="66"/>
      <c r="H55" s="29">
        <f t="shared" si="5"/>
        <v>14000</v>
      </c>
    </row>
    <row r="56" spans="1:9" s="30" customFormat="1" ht="12">
      <c r="A56" s="24" t="s">
        <v>66</v>
      </c>
      <c r="B56" s="25">
        <v>343</v>
      </c>
      <c r="C56" s="26" t="s">
        <v>58</v>
      </c>
      <c r="D56" s="27">
        <v>12000</v>
      </c>
      <c r="E56" s="28">
        <v>-1186</v>
      </c>
      <c r="F56" s="65">
        <f t="shared" si="4"/>
        <v>10814</v>
      </c>
      <c r="G56" s="66"/>
      <c r="H56" s="29">
        <f t="shared" si="5"/>
        <v>10814</v>
      </c>
    </row>
    <row r="57" spans="1:9" s="30" customFormat="1" ht="24">
      <c r="A57" s="109" t="s">
        <v>17</v>
      </c>
      <c r="B57" s="110"/>
      <c r="C57" s="21" t="s">
        <v>67</v>
      </c>
      <c r="D57" s="22">
        <f>SUM(D58:D68)</f>
        <v>0</v>
      </c>
      <c r="E57" s="22">
        <f>SUM(E58:E68)</f>
        <v>55260.52</v>
      </c>
      <c r="F57" s="63">
        <f>SUM(F58:F68)</f>
        <v>55260.52</v>
      </c>
      <c r="G57" s="64">
        <f>SUM(G58:G68)</f>
        <v>0</v>
      </c>
      <c r="H57" s="23">
        <f>SUM(H58:H68)</f>
        <v>55260.52</v>
      </c>
    </row>
    <row r="58" spans="1:9" ht="26.25" customHeight="1">
      <c r="A58" s="24"/>
      <c r="B58" s="25">
        <v>311</v>
      </c>
      <c r="C58" s="26" t="s">
        <v>50</v>
      </c>
      <c r="D58" s="27"/>
      <c r="E58" s="28"/>
      <c r="F58" s="65">
        <f t="shared" ref="F58:F68" si="6">SUM(D58:E58)</f>
        <v>0</v>
      </c>
      <c r="G58" s="66"/>
      <c r="H58" s="29">
        <f t="shared" ref="H58:H79" si="7">SUM(F58:G58)</f>
        <v>0</v>
      </c>
    </row>
    <row r="59" spans="1:9" s="30" customFormat="1" ht="12">
      <c r="A59" s="24"/>
      <c r="B59" s="25">
        <v>312</v>
      </c>
      <c r="C59" s="26" t="s">
        <v>51</v>
      </c>
      <c r="D59" s="27"/>
      <c r="E59" s="28"/>
      <c r="F59" s="65">
        <f t="shared" si="6"/>
        <v>0</v>
      </c>
      <c r="G59" s="66"/>
      <c r="H59" s="29">
        <f t="shared" si="7"/>
        <v>0</v>
      </c>
    </row>
    <row r="60" spans="1:9" s="30" customFormat="1" ht="12">
      <c r="A60" s="24"/>
      <c r="B60" s="25">
        <v>313</v>
      </c>
      <c r="C60" s="26" t="s">
        <v>52</v>
      </c>
      <c r="D60" s="27"/>
      <c r="E60" s="28"/>
      <c r="F60" s="65">
        <f t="shared" si="6"/>
        <v>0</v>
      </c>
      <c r="G60" s="66"/>
      <c r="H60" s="29">
        <f t="shared" si="7"/>
        <v>0</v>
      </c>
    </row>
    <row r="61" spans="1:9" s="30" customFormat="1" ht="12">
      <c r="A61" s="24"/>
      <c r="B61" s="25">
        <v>321</v>
      </c>
      <c r="C61" s="26" t="s">
        <v>53</v>
      </c>
      <c r="D61" s="27"/>
      <c r="E61" s="28"/>
      <c r="F61" s="65">
        <f t="shared" si="6"/>
        <v>0</v>
      </c>
      <c r="G61" s="66"/>
      <c r="H61" s="29">
        <f t="shared" si="7"/>
        <v>0</v>
      </c>
    </row>
    <row r="62" spans="1:9" s="30" customFormat="1" ht="12">
      <c r="A62" s="24"/>
      <c r="B62" s="25">
        <v>322</v>
      </c>
      <c r="C62" s="26" t="s">
        <v>54</v>
      </c>
      <c r="D62" s="27"/>
      <c r="E62" s="28">
        <v>20000</v>
      </c>
      <c r="F62" s="65">
        <f t="shared" si="6"/>
        <v>20000</v>
      </c>
      <c r="G62" s="66"/>
      <c r="H62" s="29">
        <f t="shared" si="7"/>
        <v>20000</v>
      </c>
    </row>
    <row r="63" spans="1:9" s="30" customFormat="1" ht="12">
      <c r="A63" s="24"/>
      <c r="B63" s="25">
        <v>323</v>
      </c>
      <c r="C63" s="26" t="s">
        <v>55</v>
      </c>
      <c r="D63" s="27"/>
      <c r="E63" s="28"/>
      <c r="F63" s="65">
        <f t="shared" si="6"/>
        <v>0</v>
      </c>
      <c r="G63" s="66"/>
      <c r="H63" s="29">
        <f t="shared" si="7"/>
        <v>0</v>
      </c>
    </row>
    <row r="64" spans="1:9" s="30" customFormat="1" ht="24">
      <c r="A64" s="24"/>
      <c r="B64" s="25">
        <v>324</v>
      </c>
      <c r="C64" s="26" t="s">
        <v>56</v>
      </c>
      <c r="D64" s="27"/>
      <c r="E64" s="28"/>
      <c r="F64" s="65">
        <f t="shared" si="6"/>
        <v>0</v>
      </c>
      <c r="G64" s="66"/>
      <c r="H64" s="29">
        <f t="shared" si="7"/>
        <v>0</v>
      </c>
    </row>
    <row r="65" spans="1:8" s="30" customFormat="1" ht="12">
      <c r="A65" s="24"/>
      <c r="B65" s="25">
        <v>329</v>
      </c>
      <c r="C65" s="26" t="s">
        <v>57</v>
      </c>
      <c r="D65" s="27"/>
      <c r="E65" s="28">
        <v>35260.519999999997</v>
      </c>
      <c r="F65" s="65">
        <f t="shared" si="6"/>
        <v>35260.519999999997</v>
      </c>
      <c r="G65" s="66"/>
      <c r="H65" s="29">
        <f t="shared" si="7"/>
        <v>35260.519999999997</v>
      </c>
    </row>
    <row r="66" spans="1:8" s="30" customFormat="1" ht="12">
      <c r="A66" s="24"/>
      <c r="B66" s="25">
        <v>343</v>
      </c>
      <c r="C66" s="26" t="s">
        <v>58</v>
      </c>
      <c r="D66" s="27"/>
      <c r="E66" s="28"/>
      <c r="F66" s="65">
        <f t="shared" si="6"/>
        <v>0</v>
      </c>
      <c r="G66" s="66"/>
      <c r="H66" s="29">
        <f t="shared" si="7"/>
        <v>0</v>
      </c>
    </row>
    <row r="67" spans="1:8" s="30" customFormat="1" ht="12">
      <c r="A67" s="24"/>
      <c r="B67" s="25">
        <v>381</v>
      </c>
      <c r="C67" s="26" t="s">
        <v>59</v>
      </c>
      <c r="D67" s="27"/>
      <c r="E67" s="28"/>
      <c r="F67" s="65">
        <f t="shared" si="6"/>
        <v>0</v>
      </c>
      <c r="G67" s="66"/>
      <c r="H67" s="29">
        <f t="shared" si="7"/>
        <v>0</v>
      </c>
    </row>
    <row r="68" spans="1:8" s="30" customFormat="1" ht="12">
      <c r="A68" s="24"/>
      <c r="B68" s="25">
        <v>383</v>
      </c>
      <c r="C68" s="26" t="s">
        <v>60</v>
      </c>
      <c r="D68" s="27"/>
      <c r="E68" s="28"/>
      <c r="F68" s="65">
        <f t="shared" si="6"/>
        <v>0</v>
      </c>
      <c r="G68" s="66"/>
      <c r="H68" s="29">
        <f t="shared" si="7"/>
        <v>0</v>
      </c>
    </row>
    <row r="69" spans="1:8" s="30" customFormat="1" ht="24">
      <c r="A69" s="109" t="s">
        <v>17</v>
      </c>
      <c r="B69" s="110"/>
      <c r="C69" s="21" t="s">
        <v>25</v>
      </c>
      <c r="D69" s="22">
        <f>SUM(D70:D79)</f>
        <v>10000</v>
      </c>
      <c r="E69" s="22">
        <f>SUM(E70:E79)</f>
        <v>-10000</v>
      </c>
      <c r="F69" s="63">
        <f>SUM(F70:F79)</f>
        <v>0</v>
      </c>
      <c r="G69" s="64">
        <f>SUM(G70:G79)</f>
        <v>0</v>
      </c>
      <c r="H69" s="23">
        <f>SUM(H70:H79)</f>
        <v>0</v>
      </c>
    </row>
    <row r="70" spans="1:8">
      <c r="A70" s="24"/>
      <c r="B70" s="25">
        <v>311</v>
      </c>
      <c r="C70" s="26" t="s">
        <v>50</v>
      </c>
      <c r="D70" s="27"/>
      <c r="E70" s="28"/>
      <c r="F70" s="65">
        <f t="shared" ref="F70:F79" si="8">SUM(D70:E70)</f>
        <v>0</v>
      </c>
      <c r="G70" s="66"/>
      <c r="H70" s="29">
        <f t="shared" si="7"/>
        <v>0</v>
      </c>
    </row>
    <row r="71" spans="1:8" s="30" customFormat="1" ht="12">
      <c r="A71" s="24"/>
      <c r="B71" s="25">
        <v>312</v>
      </c>
      <c r="C71" s="26" t="s">
        <v>51</v>
      </c>
      <c r="D71" s="27"/>
      <c r="E71" s="28"/>
      <c r="F71" s="65">
        <f t="shared" si="8"/>
        <v>0</v>
      </c>
      <c r="G71" s="66"/>
      <c r="H71" s="29">
        <f t="shared" si="7"/>
        <v>0</v>
      </c>
    </row>
    <row r="72" spans="1:8" s="30" customFormat="1" ht="12">
      <c r="A72" s="24"/>
      <c r="B72" s="25">
        <v>313</v>
      </c>
      <c r="C72" s="26" t="s">
        <v>52</v>
      </c>
      <c r="D72" s="27"/>
      <c r="E72" s="28"/>
      <c r="F72" s="65">
        <f t="shared" si="8"/>
        <v>0</v>
      </c>
      <c r="G72" s="66"/>
      <c r="H72" s="29">
        <f t="shared" si="7"/>
        <v>0</v>
      </c>
    </row>
    <row r="73" spans="1:8" s="30" customFormat="1" ht="12">
      <c r="A73" s="24"/>
      <c r="B73" s="25">
        <v>321</v>
      </c>
      <c r="C73" s="26" t="s">
        <v>53</v>
      </c>
      <c r="D73" s="27"/>
      <c r="E73" s="28"/>
      <c r="F73" s="65">
        <f t="shared" si="8"/>
        <v>0</v>
      </c>
      <c r="G73" s="66"/>
      <c r="H73" s="29">
        <f t="shared" si="7"/>
        <v>0</v>
      </c>
    </row>
    <row r="74" spans="1:8" s="30" customFormat="1" ht="12">
      <c r="A74" s="24" t="s">
        <v>68</v>
      </c>
      <c r="B74" s="25">
        <v>322</v>
      </c>
      <c r="C74" s="26" t="s">
        <v>54</v>
      </c>
      <c r="D74" s="27">
        <v>10000</v>
      </c>
      <c r="E74" s="28">
        <v>-10000</v>
      </c>
      <c r="F74" s="65">
        <f t="shared" si="8"/>
        <v>0</v>
      </c>
      <c r="G74" s="66"/>
      <c r="H74" s="29">
        <f t="shared" si="7"/>
        <v>0</v>
      </c>
    </row>
    <row r="75" spans="1:8" s="30" customFormat="1" ht="12">
      <c r="A75" s="24"/>
      <c r="B75" s="25">
        <v>323</v>
      </c>
      <c r="C75" s="26" t="s">
        <v>55</v>
      </c>
      <c r="D75" s="27"/>
      <c r="E75" s="28"/>
      <c r="F75" s="65">
        <f t="shared" si="8"/>
        <v>0</v>
      </c>
      <c r="G75" s="66"/>
      <c r="H75" s="29">
        <f t="shared" si="7"/>
        <v>0</v>
      </c>
    </row>
    <row r="76" spans="1:8" s="30" customFormat="1" ht="24">
      <c r="A76" s="24"/>
      <c r="B76" s="25">
        <v>324</v>
      </c>
      <c r="C76" s="26" t="s">
        <v>56</v>
      </c>
      <c r="D76" s="27"/>
      <c r="E76" s="28"/>
      <c r="F76" s="65">
        <f t="shared" si="8"/>
        <v>0</v>
      </c>
      <c r="G76" s="66"/>
      <c r="H76" s="29">
        <f t="shared" si="7"/>
        <v>0</v>
      </c>
    </row>
    <row r="77" spans="1:8" s="30" customFormat="1" ht="12">
      <c r="A77" s="24"/>
      <c r="B77" s="25">
        <v>329</v>
      </c>
      <c r="C77" s="26" t="s">
        <v>57</v>
      </c>
      <c r="D77" s="27"/>
      <c r="E77" s="28"/>
      <c r="F77" s="65">
        <f t="shared" si="8"/>
        <v>0</v>
      </c>
      <c r="G77" s="66"/>
      <c r="H77" s="29">
        <f t="shared" si="7"/>
        <v>0</v>
      </c>
    </row>
    <row r="78" spans="1:8" s="30" customFormat="1" ht="12">
      <c r="A78" s="24"/>
      <c r="B78" s="25">
        <v>343</v>
      </c>
      <c r="C78" s="26" t="s">
        <v>58</v>
      </c>
      <c r="D78" s="27"/>
      <c r="E78" s="28"/>
      <c r="F78" s="65">
        <f t="shared" si="8"/>
        <v>0</v>
      </c>
      <c r="G78" s="66"/>
      <c r="H78" s="29">
        <f t="shared" si="7"/>
        <v>0</v>
      </c>
    </row>
    <row r="79" spans="1:8" s="30" customFormat="1" ht="12">
      <c r="A79" s="24"/>
      <c r="B79" s="25">
        <v>381</v>
      </c>
      <c r="C79" s="26" t="s">
        <v>59</v>
      </c>
      <c r="D79" s="27"/>
      <c r="E79" s="28"/>
      <c r="F79" s="65">
        <f t="shared" si="8"/>
        <v>0</v>
      </c>
      <c r="G79" s="66"/>
      <c r="H79" s="29">
        <f t="shared" si="7"/>
        <v>0</v>
      </c>
    </row>
    <row r="80" spans="1:8" s="30" customFormat="1" ht="12">
      <c r="A80" s="109" t="s">
        <v>17</v>
      </c>
      <c r="B80" s="110"/>
      <c r="C80" s="21" t="s">
        <v>28</v>
      </c>
      <c r="D80" s="22">
        <f>SUM(D81:D90)</f>
        <v>8420000</v>
      </c>
      <c r="E80" s="22">
        <f>SUM(E81:E90)</f>
        <v>0</v>
      </c>
      <c r="F80" s="63">
        <f>SUM(F81:F90)</f>
        <v>8420000</v>
      </c>
      <c r="G80" s="64">
        <f>SUM(G81:G90)</f>
        <v>0</v>
      </c>
      <c r="H80" s="23">
        <f>SUM(H81:H90)</f>
        <v>8420000</v>
      </c>
    </row>
    <row r="81" spans="1:8">
      <c r="A81" s="24" t="s">
        <v>69</v>
      </c>
      <c r="B81" s="25">
        <v>311</v>
      </c>
      <c r="C81" s="26" t="s">
        <v>50</v>
      </c>
      <c r="D81" s="27">
        <v>6990000</v>
      </c>
      <c r="E81" s="28"/>
      <c r="F81" s="65">
        <f t="shared" ref="F81:F90" si="9">SUM(D81:E81)</f>
        <v>6990000</v>
      </c>
      <c r="G81" s="66"/>
      <c r="H81" s="29">
        <f t="shared" ref="H81:H90" si="10">SUM(F81:G81)</f>
        <v>6990000</v>
      </c>
    </row>
    <row r="82" spans="1:8" s="30" customFormat="1" ht="12">
      <c r="A82" s="24" t="s">
        <v>70</v>
      </c>
      <c r="B82" s="25">
        <v>312</v>
      </c>
      <c r="C82" s="26" t="s">
        <v>51</v>
      </c>
      <c r="D82" s="27">
        <v>250000</v>
      </c>
      <c r="E82" s="28"/>
      <c r="F82" s="65">
        <f t="shared" si="9"/>
        <v>250000</v>
      </c>
      <c r="G82" s="66"/>
      <c r="H82" s="29">
        <f t="shared" si="10"/>
        <v>250000</v>
      </c>
    </row>
    <row r="83" spans="1:8" s="30" customFormat="1" ht="12">
      <c r="A83" s="24" t="s">
        <v>71</v>
      </c>
      <c r="B83" s="25">
        <v>313</v>
      </c>
      <c r="C83" s="26" t="s">
        <v>52</v>
      </c>
      <c r="D83" s="27">
        <v>1180000</v>
      </c>
      <c r="E83" s="28"/>
      <c r="F83" s="65">
        <f t="shared" si="9"/>
        <v>1180000</v>
      </c>
      <c r="G83" s="66"/>
      <c r="H83" s="29">
        <f t="shared" si="10"/>
        <v>1180000</v>
      </c>
    </row>
    <row r="84" spans="1:8" s="30" customFormat="1" ht="12">
      <c r="A84" s="24"/>
      <c r="B84" s="25">
        <v>321</v>
      </c>
      <c r="C84" s="26" t="s">
        <v>53</v>
      </c>
      <c r="D84" s="27"/>
      <c r="E84" s="28"/>
      <c r="F84" s="65">
        <f t="shared" si="9"/>
        <v>0</v>
      </c>
      <c r="G84" s="66"/>
      <c r="H84" s="29">
        <f t="shared" si="10"/>
        <v>0</v>
      </c>
    </row>
    <row r="85" spans="1:8" s="30" customFormat="1" ht="12">
      <c r="A85" s="24"/>
      <c r="B85" s="25">
        <v>322</v>
      </c>
      <c r="C85" s="26" t="s">
        <v>54</v>
      </c>
      <c r="D85" s="27"/>
      <c r="E85" s="28"/>
      <c r="F85" s="65">
        <f t="shared" si="9"/>
        <v>0</v>
      </c>
      <c r="G85" s="66"/>
      <c r="H85" s="29">
        <f t="shared" si="10"/>
        <v>0</v>
      </c>
    </row>
    <row r="86" spans="1:8" s="30" customFormat="1" ht="12">
      <c r="A86" s="24"/>
      <c r="B86" s="25">
        <v>323</v>
      </c>
      <c r="C86" s="26" t="s">
        <v>55</v>
      </c>
      <c r="D86" s="27"/>
      <c r="E86" s="28"/>
      <c r="F86" s="65">
        <f t="shared" si="9"/>
        <v>0</v>
      </c>
      <c r="G86" s="66"/>
      <c r="H86" s="29">
        <f t="shared" si="10"/>
        <v>0</v>
      </c>
    </row>
    <row r="87" spans="1:8" s="30" customFormat="1" ht="24">
      <c r="A87" s="24"/>
      <c r="B87" s="25">
        <v>324</v>
      </c>
      <c r="C87" s="26" t="s">
        <v>56</v>
      </c>
      <c r="D87" s="27"/>
      <c r="E87" s="28"/>
      <c r="F87" s="65">
        <f t="shared" si="9"/>
        <v>0</v>
      </c>
      <c r="G87" s="66"/>
      <c r="H87" s="29">
        <f t="shared" si="10"/>
        <v>0</v>
      </c>
    </row>
    <row r="88" spans="1:8" s="30" customFormat="1" ht="12">
      <c r="A88" s="24"/>
      <c r="B88" s="25">
        <v>329</v>
      </c>
      <c r="C88" s="26" t="s">
        <v>57</v>
      </c>
      <c r="D88" s="27"/>
      <c r="E88" s="28"/>
      <c r="F88" s="65">
        <f t="shared" si="9"/>
        <v>0</v>
      </c>
      <c r="G88" s="66"/>
      <c r="H88" s="29">
        <f t="shared" si="10"/>
        <v>0</v>
      </c>
    </row>
    <row r="89" spans="1:8" s="30" customFormat="1" ht="12">
      <c r="A89" s="24"/>
      <c r="B89" s="25">
        <v>343</v>
      </c>
      <c r="C89" s="26" t="s">
        <v>58</v>
      </c>
      <c r="D89" s="27"/>
      <c r="E89" s="28"/>
      <c r="F89" s="65">
        <f t="shared" si="9"/>
        <v>0</v>
      </c>
      <c r="G89" s="66"/>
      <c r="H89" s="29">
        <f t="shared" si="10"/>
        <v>0</v>
      </c>
    </row>
    <row r="90" spans="1:8" s="30" customFormat="1" ht="24">
      <c r="A90" s="24"/>
      <c r="B90" s="25">
        <v>372</v>
      </c>
      <c r="C90" s="26" t="s">
        <v>72</v>
      </c>
      <c r="D90" s="27"/>
      <c r="E90" s="28"/>
      <c r="F90" s="65">
        <f t="shared" si="9"/>
        <v>0</v>
      </c>
      <c r="G90" s="66"/>
      <c r="H90" s="29">
        <f t="shared" si="10"/>
        <v>0</v>
      </c>
    </row>
    <row r="91" spans="1:8" s="30" customFormat="1" ht="12">
      <c r="A91" s="109" t="s">
        <v>17</v>
      </c>
      <c r="B91" s="110"/>
      <c r="C91" s="21" t="s">
        <v>35</v>
      </c>
      <c r="D91" s="22">
        <f>SUM(D92:D101)</f>
        <v>0</v>
      </c>
      <c r="E91" s="22">
        <f>SUM(E92:E101)</f>
        <v>0</v>
      </c>
      <c r="F91" s="63">
        <f>SUM(F92:F101)</f>
        <v>0</v>
      </c>
      <c r="G91" s="64">
        <f>SUM(G92:G101)</f>
        <v>0</v>
      </c>
      <c r="H91" s="23">
        <f>SUM(H92:H101)</f>
        <v>0</v>
      </c>
    </row>
    <row r="92" spans="1:8">
      <c r="A92" s="24"/>
      <c r="B92" s="25">
        <v>311</v>
      </c>
      <c r="C92" s="26" t="s">
        <v>50</v>
      </c>
      <c r="D92" s="27"/>
      <c r="E92" s="28"/>
      <c r="F92" s="65">
        <f t="shared" ref="F92:F100" si="11">SUM(D92:E92)</f>
        <v>0</v>
      </c>
      <c r="G92" s="66"/>
      <c r="H92" s="29">
        <f t="shared" ref="H92:H100" si="12">SUM(F92:G92)</f>
        <v>0</v>
      </c>
    </row>
    <row r="93" spans="1:8" s="30" customFormat="1" ht="12">
      <c r="A93" s="24"/>
      <c r="B93" s="25">
        <v>312</v>
      </c>
      <c r="C93" s="26" t="s">
        <v>51</v>
      </c>
      <c r="D93" s="27"/>
      <c r="E93" s="28"/>
      <c r="F93" s="65">
        <f t="shared" si="11"/>
        <v>0</v>
      </c>
      <c r="G93" s="66"/>
      <c r="H93" s="29">
        <f t="shared" si="12"/>
        <v>0</v>
      </c>
    </row>
    <row r="94" spans="1:8" s="30" customFormat="1" ht="12">
      <c r="A94" s="24"/>
      <c r="B94" s="25">
        <v>313</v>
      </c>
      <c r="C94" s="26" t="s">
        <v>52</v>
      </c>
      <c r="D94" s="27"/>
      <c r="E94" s="28"/>
      <c r="F94" s="65">
        <f t="shared" si="11"/>
        <v>0</v>
      </c>
      <c r="G94" s="66"/>
      <c r="H94" s="29">
        <f t="shared" si="12"/>
        <v>0</v>
      </c>
    </row>
    <row r="95" spans="1:8" s="30" customFormat="1" ht="12">
      <c r="A95" s="24"/>
      <c r="B95" s="25">
        <v>321</v>
      </c>
      <c r="C95" s="26" t="s">
        <v>53</v>
      </c>
      <c r="D95" s="27"/>
      <c r="E95" s="28"/>
      <c r="F95" s="65">
        <f t="shared" si="11"/>
        <v>0</v>
      </c>
      <c r="G95" s="66"/>
      <c r="H95" s="29">
        <f t="shared" si="12"/>
        <v>0</v>
      </c>
    </row>
    <row r="96" spans="1:8">
      <c r="A96" s="24"/>
      <c r="B96" s="25">
        <v>322</v>
      </c>
      <c r="C96" s="26" t="s">
        <v>54</v>
      </c>
      <c r="D96" s="27"/>
      <c r="E96" s="28"/>
      <c r="F96" s="65">
        <f t="shared" si="11"/>
        <v>0</v>
      </c>
      <c r="G96" s="66"/>
      <c r="H96" s="29">
        <f t="shared" si="12"/>
        <v>0</v>
      </c>
    </row>
    <row r="97" spans="1:9" s="30" customFormat="1" ht="12">
      <c r="A97" s="24"/>
      <c r="B97" s="25">
        <v>323</v>
      </c>
      <c r="C97" s="26" t="s">
        <v>55</v>
      </c>
      <c r="D97" s="27"/>
      <c r="E97" s="28"/>
      <c r="F97" s="65">
        <f t="shared" si="11"/>
        <v>0</v>
      </c>
      <c r="G97" s="66"/>
      <c r="H97" s="29">
        <f t="shared" si="12"/>
        <v>0</v>
      </c>
    </row>
    <row r="98" spans="1:9" s="30" customFormat="1" ht="24">
      <c r="A98" s="24"/>
      <c r="B98" s="25">
        <v>324</v>
      </c>
      <c r="C98" s="26" t="s">
        <v>56</v>
      </c>
      <c r="D98" s="27"/>
      <c r="E98" s="28"/>
      <c r="F98" s="65">
        <f t="shared" si="11"/>
        <v>0</v>
      </c>
      <c r="G98" s="66"/>
      <c r="H98" s="29">
        <f t="shared" si="12"/>
        <v>0</v>
      </c>
    </row>
    <row r="99" spans="1:9" s="30" customFormat="1" ht="12">
      <c r="A99" s="24"/>
      <c r="B99" s="25">
        <v>329</v>
      </c>
      <c r="C99" s="26" t="s">
        <v>57</v>
      </c>
      <c r="D99" s="27"/>
      <c r="E99" s="28"/>
      <c r="F99" s="65">
        <f t="shared" si="11"/>
        <v>0</v>
      </c>
      <c r="G99" s="66"/>
      <c r="H99" s="29">
        <f t="shared" si="12"/>
        <v>0</v>
      </c>
    </row>
    <row r="100" spans="1:9" s="30" customFormat="1" ht="12">
      <c r="A100" s="24"/>
      <c r="B100" s="25">
        <v>343</v>
      </c>
      <c r="C100" s="26" t="s">
        <v>58</v>
      </c>
      <c r="D100" s="27"/>
      <c r="E100" s="28"/>
      <c r="F100" s="65">
        <f t="shared" si="11"/>
        <v>0</v>
      </c>
      <c r="G100" s="66"/>
      <c r="H100" s="29">
        <f t="shared" si="12"/>
        <v>0</v>
      </c>
    </row>
    <row r="101" spans="1:9" s="30" customFormat="1" ht="12">
      <c r="A101" s="24"/>
      <c r="B101" s="25">
        <v>381</v>
      </c>
      <c r="C101" s="26" t="s">
        <v>59</v>
      </c>
      <c r="D101" s="27"/>
      <c r="E101" s="28"/>
      <c r="F101" s="65"/>
      <c r="G101" s="66"/>
      <c r="H101" s="29"/>
    </row>
    <row r="102" spans="1:9" s="30" customFormat="1" ht="12">
      <c r="A102" s="24"/>
      <c r="B102" s="25"/>
      <c r="C102" s="26"/>
      <c r="D102" s="27"/>
      <c r="E102" s="28"/>
      <c r="F102" s="65"/>
      <c r="G102" s="66"/>
      <c r="H102" s="29"/>
    </row>
    <row r="103" spans="1:9" s="30" customFormat="1" ht="12">
      <c r="A103" s="24"/>
      <c r="B103" s="25"/>
      <c r="C103" s="26"/>
      <c r="D103" s="27"/>
      <c r="E103" s="28"/>
      <c r="F103" s="65"/>
      <c r="G103" s="66"/>
      <c r="H103" s="29"/>
    </row>
    <row r="104" spans="1:9" s="30" customFormat="1" ht="24">
      <c r="A104" s="117" t="s">
        <v>73</v>
      </c>
      <c r="B104" s="118"/>
      <c r="C104" s="58" t="s">
        <v>74</v>
      </c>
      <c r="D104" s="59">
        <f>SUM(D105,D111,D117,D123)</f>
        <v>0</v>
      </c>
      <c r="E104" s="59">
        <f>SUM(E105,E111,E117,E123)</f>
        <v>0</v>
      </c>
      <c r="F104" s="60">
        <f>SUM(F105,F111,F117,F123)</f>
        <v>0</v>
      </c>
      <c r="G104" s="61">
        <f>SUM(G105,G111,G117,G123)</f>
        <v>0</v>
      </c>
      <c r="H104" s="62">
        <f>SUM(H105,H111,H117,H123)</f>
        <v>0</v>
      </c>
    </row>
    <row r="105" spans="1:9" s="30" customFormat="1" ht="25.5" customHeight="1">
      <c r="A105" s="109" t="s">
        <v>17</v>
      </c>
      <c r="B105" s="110"/>
      <c r="C105" s="21" t="s">
        <v>18</v>
      </c>
      <c r="D105" s="22">
        <f>SUM(D106:D110)</f>
        <v>0</v>
      </c>
      <c r="E105" s="22">
        <f>SUM(E106:E110)</f>
        <v>0</v>
      </c>
      <c r="F105" s="63">
        <f>SUM(F106:F110)</f>
        <v>0</v>
      </c>
      <c r="G105" s="64">
        <f>SUM(G106:G110)</f>
        <v>0</v>
      </c>
      <c r="H105" s="23">
        <f>SUM(H106:H110)</f>
        <v>0</v>
      </c>
    </row>
    <row r="106" spans="1:9">
      <c r="A106" s="24"/>
      <c r="B106" s="25">
        <v>321</v>
      </c>
      <c r="C106" s="26" t="s">
        <v>53</v>
      </c>
      <c r="D106" s="27"/>
      <c r="E106" s="28"/>
      <c r="F106" s="65">
        <f>SUM(D106:E106)</f>
        <v>0</v>
      </c>
      <c r="G106" s="66"/>
      <c r="H106" s="29">
        <f>SUM(F106:G106)</f>
        <v>0</v>
      </c>
      <c r="I106" s="72"/>
    </row>
    <row r="107" spans="1:9" s="30" customFormat="1" ht="12">
      <c r="A107" s="24"/>
      <c r="B107" s="25">
        <v>322</v>
      </c>
      <c r="C107" s="26" t="s">
        <v>54</v>
      </c>
      <c r="D107" s="27"/>
      <c r="E107" s="28"/>
      <c r="F107" s="65">
        <f>SUM(D107:E107)</f>
        <v>0</v>
      </c>
      <c r="G107" s="66"/>
      <c r="H107" s="29">
        <f>SUM(F107:G107)</f>
        <v>0</v>
      </c>
    </row>
    <row r="108" spans="1:9" s="30" customFormat="1" ht="12">
      <c r="A108" s="24"/>
      <c r="B108" s="25">
        <v>323</v>
      </c>
      <c r="C108" s="26" t="s">
        <v>55</v>
      </c>
      <c r="D108" s="27"/>
      <c r="E108" s="28"/>
      <c r="F108" s="65">
        <f>SUM(D108:E108)</f>
        <v>0</v>
      </c>
      <c r="G108" s="66"/>
      <c r="H108" s="29">
        <f>SUM(F108:G108)</f>
        <v>0</v>
      </c>
    </row>
    <row r="109" spans="1:9" s="30" customFormat="1" ht="12">
      <c r="A109" s="24"/>
      <c r="B109" s="25">
        <v>329</v>
      </c>
      <c r="C109" s="26" t="s">
        <v>57</v>
      </c>
      <c r="D109" s="27"/>
      <c r="E109" s="28"/>
      <c r="F109" s="65">
        <f>SUM(D109:E109)</f>
        <v>0</v>
      </c>
      <c r="G109" s="66"/>
      <c r="H109" s="29">
        <f>SUM(F109:G109)</f>
        <v>0</v>
      </c>
    </row>
    <row r="110" spans="1:9" s="30" customFormat="1" ht="12">
      <c r="A110" s="24"/>
      <c r="B110" s="25">
        <v>343</v>
      </c>
      <c r="C110" s="26" t="s">
        <v>58</v>
      </c>
      <c r="D110" s="27"/>
      <c r="E110" s="28"/>
      <c r="F110" s="65">
        <f>SUM(D110:E110)</f>
        <v>0</v>
      </c>
      <c r="G110" s="66"/>
      <c r="H110" s="29">
        <f>SUM(F110:G110)</f>
        <v>0</v>
      </c>
    </row>
    <row r="111" spans="1:9" s="30" customFormat="1" ht="25.5" customHeight="1">
      <c r="A111" s="115" t="s">
        <v>17</v>
      </c>
      <c r="B111" s="116"/>
      <c r="C111" s="67" t="s">
        <v>61</v>
      </c>
      <c r="D111" s="68">
        <f>SUM(D112:D116)</f>
        <v>0</v>
      </c>
      <c r="E111" s="68">
        <f>SUM(E112:E116)</f>
        <v>0</v>
      </c>
      <c r="F111" s="69">
        <f>SUM(F112:F116)</f>
        <v>0</v>
      </c>
      <c r="G111" s="70">
        <f>SUM(G112:G116)</f>
        <v>0</v>
      </c>
      <c r="H111" s="71">
        <f>SUM(H112:H116)</f>
        <v>0</v>
      </c>
    </row>
    <row r="112" spans="1:9">
      <c r="A112" s="24"/>
      <c r="B112" s="25">
        <v>321</v>
      </c>
      <c r="C112" s="26" t="s">
        <v>53</v>
      </c>
      <c r="D112" s="27"/>
      <c r="E112" s="28"/>
      <c r="F112" s="65">
        <f>SUM(D112:E112)</f>
        <v>0</v>
      </c>
      <c r="G112" s="66"/>
      <c r="H112" s="29">
        <f>SUM(F112:G112)</f>
        <v>0</v>
      </c>
      <c r="I112" s="72"/>
    </row>
    <row r="113" spans="1:8" s="30" customFormat="1" ht="12">
      <c r="A113" s="24"/>
      <c r="B113" s="25">
        <v>322</v>
      </c>
      <c r="C113" s="26" t="s">
        <v>54</v>
      </c>
      <c r="D113" s="27"/>
      <c r="E113" s="28"/>
      <c r="F113" s="65">
        <f>SUM(D113:E113)</f>
        <v>0</v>
      </c>
      <c r="G113" s="66"/>
      <c r="H113" s="29">
        <f>SUM(F113:G113)</f>
        <v>0</v>
      </c>
    </row>
    <row r="114" spans="1:8" s="30" customFormat="1" ht="12">
      <c r="A114" s="24"/>
      <c r="B114" s="25">
        <v>323</v>
      </c>
      <c r="C114" s="26" t="s">
        <v>55</v>
      </c>
      <c r="D114" s="27"/>
      <c r="E114" s="28"/>
      <c r="F114" s="65">
        <f>SUM(D114:E114)</f>
        <v>0</v>
      </c>
      <c r="G114" s="66"/>
      <c r="H114" s="29">
        <f>SUM(F114:G114)</f>
        <v>0</v>
      </c>
    </row>
    <row r="115" spans="1:8" s="30" customFormat="1" ht="12">
      <c r="A115" s="24"/>
      <c r="B115" s="25">
        <v>329</v>
      </c>
      <c r="C115" s="26" t="s">
        <v>57</v>
      </c>
      <c r="D115" s="27"/>
      <c r="E115" s="28"/>
      <c r="F115" s="65">
        <f>SUM(D115:E115)</f>
        <v>0</v>
      </c>
      <c r="G115" s="66"/>
      <c r="H115" s="29">
        <f>SUM(F115:G115)</f>
        <v>0</v>
      </c>
    </row>
    <row r="116" spans="1:8" s="30" customFormat="1" ht="12">
      <c r="A116" s="24"/>
      <c r="B116" s="25">
        <v>343</v>
      </c>
      <c r="C116" s="26" t="s">
        <v>58</v>
      </c>
      <c r="D116" s="27"/>
      <c r="E116" s="28"/>
      <c r="F116" s="65">
        <f>SUM(D116:E116)</f>
        <v>0</v>
      </c>
      <c r="G116" s="66"/>
      <c r="H116" s="29">
        <f>SUM(F116:G116)</f>
        <v>0</v>
      </c>
    </row>
    <row r="117" spans="1:8" s="30" customFormat="1" ht="24">
      <c r="A117" s="109" t="s">
        <v>17</v>
      </c>
      <c r="B117" s="110"/>
      <c r="C117" s="21" t="s">
        <v>25</v>
      </c>
      <c r="D117" s="22">
        <f>SUM(D118:D122)</f>
        <v>0</v>
      </c>
      <c r="E117" s="22">
        <f>SUM(E118:E122)</f>
        <v>0</v>
      </c>
      <c r="F117" s="63">
        <f>SUM(F118:F122)</f>
        <v>0</v>
      </c>
      <c r="G117" s="64">
        <f>SUM(G118:G122)</f>
        <v>0</v>
      </c>
      <c r="H117" s="23">
        <f>SUM(H118:H122)</f>
        <v>0</v>
      </c>
    </row>
    <row r="118" spans="1:8" s="30" customFormat="1" ht="12">
      <c r="A118" s="24"/>
      <c r="B118" s="25">
        <v>321</v>
      </c>
      <c r="C118" s="26" t="s">
        <v>53</v>
      </c>
      <c r="D118" s="27"/>
      <c r="E118" s="28"/>
      <c r="F118" s="65">
        <f>SUM(D118:E118)</f>
        <v>0</v>
      </c>
      <c r="G118" s="66"/>
      <c r="H118" s="29">
        <f>SUM(F118:G118)</f>
        <v>0</v>
      </c>
    </row>
    <row r="119" spans="1:8" s="30" customFormat="1" ht="12">
      <c r="A119" s="24"/>
      <c r="B119" s="25">
        <v>322</v>
      </c>
      <c r="C119" s="26" t="s">
        <v>54</v>
      </c>
      <c r="D119" s="27"/>
      <c r="E119" s="28"/>
      <c r="F119" s="65">
        <f>SUM(D119:E119)</f>
        <v>0</v>
      </c>
      <c r="G119" s="66"/>
      <c r="H119" s="29">
        <f>SUM(F119:G119)</f>
        <v>0</v>
      </c>
    </row>
    <row r="120" spans="1:8" s="30" customFormat="1" ht="12">
      <c r="A120" s="24"/>
      <c r="B120" s="25">
        <v>323</v>
      </c>
      <c r="C120" s="26" t="s">
        <v>55</v>
      </c>
      <c r="D120" s="27"/>
      <c r="E120" s="28"/>
      <c r="F120" s="65">
        <f>SUM(D120:E120)</f>
        <v>0</v>
      </c>
      <c r="G120" s="66"/>
      <c r="H120" s="29">
        <f>SUM(F120:G120)</f>
        <v>0</v>
      </c>
    </row>
    <row r="121" spans="1:8" s="30" customFormat="1" ht="12">
      <c r="A121" s="24"/>
      <c r="B121" s="25">
        <v>329</v>
      </c>
      <c r="C121" s="26" t="s">
        <v>57</v>
      </c>
      <c r="D121" s="27"/>
      <c r="E121" s="28"/>
      <c r="F121" s="65">
        <f>SUM(D121:E121)</f>
        <v>0</v>
      </c>
      <c r="G121" s="66"/>
      <c r="H121" s="29">
        <f>SUM(F121:G121)</f>
        <v>0</v>
      </c>
    </row>
    <row r="122" spans="1:8" s="30" customFormat="1" ht="12">
      <c r="A122" s="24"/>
      <c r="B122" s="25">
        <v>343</v>
      </c>
      <c r="C122" s="26" t="s">
        <v>58</v>
      </c>
      <c r="D122" s="27"/>
      <c r="E122" s="28"/>
      <c r="F122" s="65">
        <f>SUM(D122:E122)</f>
        <v>0</v>
      </c>
      <c r="G122" s="66"/>
      <c r="H122" s="29">
        <f>SUM(F122:G122)</f>
        <v>0</v>
      </c>
    </row>
    <row r="123" spans="1:8" s="30" customFormat="1" ht="12">
      <c r="A123" s="109" t="s">
        <v>17</v>
      </c>
      <c r="B123" s="110"/>
      <c r="C123" s="21" t="s">
        <v>28</v>
      </c>
      <c r="D123" s="22">
        <f>SUM(D124:D128)</f>
        <v>0</v>
      </c>
      <c r="E123" s="22">
        <f>SUM(E124:E128)</f>
        <v>0</v>
      </c>
      <c r="F123" s="63">
        <f>SUM(F124:F128)</f>
        <v>0</v>
      </c>
      <c r="G123" s="64">
        <f>SUM(G124:G128)</f>
        <v>0</v>
      </c>
      <c r="H123" s="23">
        <f>SUM(H124:H128)</f>
        <v>0</v>
      </c>
    </row>
    <row r="124" spans="1:8" s="30" customFormat="1" ht="12">
      <c r="A124" s="24"/>
      <c r="B124" s="25">
        <v>321</v>
      </c>
      <c r="C124" s="26" t="s">
        <v>53</v>
      </c>
      <c r="D124" s="27"/>
      <c r="E124" s="28"/>
      <c r="F124" s="65">
        <f>SUM(D124:E124)</f>
        <v>0</v>
      </c>
      <c r="G124" s="66"/>
      <c r="H124" s="29">
        <f>SUM(F124:G124)</f>
        <v>0</v>
      </c>
    </row>
    <row r="125" spans="1:8" s="30" customFormat="1" ht="12">
      <c r="A125" s="24"/>
      <c r="B125" s="25">
        <v>322</v>
      </c>
      <c r="C125" s="26" t="s">
        <v>54</v>
      </c>
      <c r="D125" s="27"/>
      <c r="E125" s="28"/>
      <c r="F125" s="65">
        <f>SUM(D125:E125)</f>
        <v>0</v>
      </c>
      <c r="G125" s="66"/>
      <c r="H125" s="29">
        <f>SUM(F125:G125)</f>
        <v>0</v>
      </c>
    </row>
    <row r="126" spans="1:8" s="30" customFormat="1" ht="12">
      <c r="A126" s="24"/>
      <c r="B126" s="25">
        <v>323</v>
      </c>
      <c r="C126" s="26" t="s">
        <v>55</v>
      </c>
      <c r="D126" s="27"/>
      <c r="E126" s="28"/>
      <c r="F126" s="65">
        <f>SUM(D126:E126)</f>
        <v>0</v>
      </c>
      <c r="G126" s="66"/>
      <c r="H126" s="29">
        <f>SUM(F126:G126)</f>
        <v>0</v>
      </c>
    </row>
    <row r="127" spans="1:8" s="30" customFormat="1" ht="12">
      <c r="A127" s="24"/>
      <c r="B127" s="25">
        <v>329</v>
      </c>
      <c r="C127" s="26" t="s">
        <v>57</v>
      </c>
      <c r="D127" s="27"/>
      <c r="E127" s="28"/>
      <c r="F127" s="65">
        <f>SUM(D127:E127)</f>
        <v>0</v>
      </c>
      <c r="G127" s="66"/>
      <c r="H127" s="29">
        <f>SUM(F127:G127)</f>
        <v>0</v>
      </c>
    </row>
    <row r="128" spans="1:8" s="30" customFormat="1" ht="12">
      <c r="A128" s="24"/>
      <c r="B128" s="25">
        <v>343</v>
      </c>
      <c r="C128" s="26" t="s">
        <v>58</v>
      </c>
      <c r="D128" s="27"/>
      <c r="E128" s="28"/>
      <c r="F128" s="65">
        <f>SUM(D128:E128)</f>
        <v>0</v>
      </c>
      <c r="G128" s="66"/>
      <c r="H128" s="29">
        <f>SUM(F128:G128)</f>
        <v>0</v>
      </c>
    </row>
    <row r="129" spans="1:8" s="30" customFormat="1" ht="24">
      <c r="A129" s="117" t="s">
        <v>75</v>
      </c>
      <c r="B129" s="118"/>
      <c r="C129" s="58" t="s">
        <v>76</v>
      </c>
      <c r="D129" s="59">
        <f>SUM(D130,D138,D141,D154,D161,D175,D188,D190,D203,D216)</f>
        <v>1360</v>
      </c>
      <c r="E129" s="59">
        <f>SUM(E130,E138,E141,E154,E161,E175,E188,E190,E203,E216)</f>
        <v>107163.99</v>
      </c>
      <c r="F129" s="59">
        <f>SUM(F130,F138,F141,F154,F161,F175,F188,F190,F203,F216)</f>
        <v>108523.99</v>
      </c>
      <c r="G129" s="59">
        <f>SUM(G130,G138,G141,G154,G161,G175,G188,G190,G203,G216)</f>
        <v>0</v>
      </c>
      <c r="H129" s="59">
        <f>SUM(H130,H138,H141,H154,H161,H175,H188,H190,H203,H216)</f>
        <v>108523.99</v>
      </c>
    </row>
    <row r="130" spans="1:8">
      <c r="A130" s="115" t="s">
        <v>17</v>
      </c>
      <c r="B130" s="116"/>
      <c r="C130" s="67" t="s">
        <v>77</v>
      </c>
      <c r="D130" s="68">
        <f>SUM(D131:D137)</f>
        <v>0</v>
      </c>
      <c r="E130" s="68">
        <f>SUM(E131:E137)</f>
        <v>0</v>
      </c>
      <c r="F130" s="69">
        <f>SUM(F131:F137)</f>
        <v>0</v>
      </c>
      <c r="G130" s="70">
        <f>SUM(G131:G137)</f>
        <v>0</v>
      </c>
      <c r="H130" s="71">
        <f>SUM(H131:H137)</f>
        <v>0</v>
      </c>
    </row>
    <row r="131" spans="1:8">
      <c r="A131" s="24"/>
      <c r="B131" s="25">
        <v>322</v>
      </c>
      <c r="C131" s="26" t="s">
        <v>54</v>
      </c>
      <c r="D131" s="27"/>
      <c r="E131" s="28"/>
      <c r="F131" s="65">
        <f t="shared" ref="F131:F137" si="13">SUM(D131:E131)</f>
        <v>0</v>
      </c>
      <c r="G131" s="66"/>
      <c r="H131" s="29">
        <f t="shared" ref="H131:H137" si="14">SUM(F131:G131)</f>
        <v>0</v>
      </c>
    </row>
    <row r="132" spans="1:8" s="30" customFormat="1" ht="12">
      <c r="A132" s="24"/>
      <c r="B132" s="25">
        <v>323</v>
      </c>
      <c r="C132" s="26" t="s">
        <v>55</v>
      </c>
      <c r="D132" s="27"/>
      <c r="E132" s="28"/>
      <c r="F132" s="65">
        <f t="shared" si="13"/>
        <v>0</v>
      </c>
      <c r="G132" s="66"/>
      <c r="H132" s="29">
        <f t="shared" si="14"/>
        <v>0</v>
      </c>
    </row>
    <row r="133" spans="1:8" s="30" customFormat="1" ht="12">
      <c r="A133" s="24"/>
      <c r="B133" s="25">
        <v>329</v>
      </c>
      <c r="C133" s="26" t="s">
        <v>57</v>
      </c>
      <c r="D133" s="27"/>
      <c r="E133" s="28"/>
      <c r="F133" s="65">
        <f t="shared" si="13"/>
        <v>0</v>
      </c>
      <c r="G133" s="66"/>
      <c r="H133" s="29">
        <f t="shared" si="14"/>
        <v>0</v>
      </c>
    </row>
    <row r="134" spans="1:8" s="30" customFormat="1" ht="12">
      <c r="A134" s="24"/>
      <c r="B134" s="25">
        <v>422</v>
      </c>
      <c r="C134" s="26" t="s">
        <v>78</v>
      </c>
      <c r="D134" s="27"/>
      <c r="E134" s="28"/>
      <c r="F134" s="65">
        <f t="shared" si="13"/>
        <v>0</v>
      </c>
      <c r="G134" s="66"/>
      <c r="H134" s="29">
        <f t="shared" si="14"/>
        <v>0</v>
      </c>
    </row>
    <row r="135" spans="1:8" s="30" customFormat="1" ht="24">
      <c r="A135" s="24"/>
      <c r="B135" s="25">
        <v>424</v>
      </c>
      <c r="C135" s="26" t="s">
        <v>79</v>
      </c>
      <c r="D135" s="27"/>
      <c r="E135" s="28"/>
      <c r="F135" s="65">
        <f t="shared" si="13"/>
        <v>0</v>
      </c>
      <c r="G135" s="66"/>
      <c r="H135" s="29">
        <f t="shared" si="14"/>
        <v>0</v>
      </c>
    </row>
    <row r="136" spans="1:8" s="30" customFormat="1" ht="12">
      <c r="A136" s="24"/>
      <c r="B136" s="25">
        <v>451</v>
      </c>
      <c r="C136" s="26" t="s">
        <v>80</v>
      </c>
      <c r="D136" s="27"/>
      <c r="E136" s="28"/>
      <c r="F136" s="65">
        <f t="shared" si="13"/>
        <v>0</v>
      </c>
      <c r="G136" s="66"/>
      <c r="H136" s="29">
        <f t="shared" si="14"/>
        <v>0</v>
      </c>
    </row>
    <row r="137" spans="1:8" s="30" customFormat="1" ht="12">
      <c r="A137" s="24"/>
      <c r="B137" s="25">
        <v>452</v>
      </c>
      <c r="C137" s="26" t="s">
        <v>81</v>
      </c>
      <c r="D137" s="27"/>
      <c r="E137" s="28"/>
      <c r="F137" s="65">
        <f t="shared" si="13"/>
        <v>0</v>
      </c>
      <c r="G137" s="66"/>
      <c r="H137" s="29">
        <f t="shared" si="14"/>
        <v>0</v>
      </c>
    </row>
    <row r="138" spans="1:8" s="30" customFormat="1" ht="12">
      <c r="A138" s="115" t="s">
        <v>17</v>
      </c>
      <c r="B138" s="116"/>
      <c r="C138" s="67" t="s">
        <v>82</v>
      </c>
      <c r="D138" s="68">
        <f>SUM(D139:D140)</f>
        <v>0</v>
      </c>
      <c r="E138" s="68">
        <f>SUM(E139:E140)</f>
        <v>0</v>
      </c>
      <c r="F138" s="69">
        <f>SUM(F139:F140)</f>
        <v>0</v>
      </c>
      <c r="G138" s="70">
        <f>SUM(G139:G140)</f>
        <v>0</v>
      </c>
      <c r="H138" s="71">
        <f>SUM(H139:H140)</f>
        <v>0</v>
      </c>
    </row>
    <row r="139" spans="1:8" s="30" customFormat="1" ht="12">
      <c r="A139" s="24"/>
      <c r="B139" s="25">
        <v>422</v>
      </c>
      <c r="C139" s="26" t="s">
        <v>78</v>
      </c>
      <c r="D139" s="27"/>
      <c r="E139" s="28"/>
      <c r="F139" s="65">
        <f>SUM(D139:E139)</f>
        <v>0</v>
      </c>
      <c r="G139" s="66"/>
      <c r="H139" s="29">
        <f>SUM(F139:G139)</f>
        <v>0</v>
      </c>
    </row>
    <row r="140" spans="1:8">
      <c r="A140" s="24"/>
      <c r="B140" s="25">
        <v>451</v>
      </c>
      <c r="C140" s="26" t="s">
        <v>80</v>
      </c>
      <c r="D140" s="27"/>
      <c r="E140" s="28"/>
      <c r="F140" s="65">
        <f>SUM(D140:E140)</f>
        <v>0</v>
      </c>
      <c r="G140" s="66"/>
      <c r="H140" s="29">
        <f>SUM(F140:G140)</f>
        <v>0</v>
      </c>
    </row>
    <row r="141" spans="1:8" s="30" customFormat="1" ht="24" customHeight="1">
      <c r="A141" s="109" t="s">
        <v>17</v>
      </c>
      <c r="B141" s="110"/>
      <c r="C141" s="21" t="s">
        <v>18</v>
      </c>
      <c r="D141" s="22">
        <f>SUM(D142:D153)</f>
        <v>700</v>
      </c>
      <c r="E141" s="22">
        <f>SUM(E142:E153)</f>
        <v>20300</v>
      </c>
      <c r="F141" s="63">
        <f>SUM(F142:F153)</f>
        <v>21000</v>
      </c>
      <c r="G141" s="64">
        <f>SUM(G142:G153)</f>
        <v>0</v>
      </c>
      <c r="H141" s="23">
        <f>SUM(H142:H153)</f>
        <v>21000</v>
      </c>
    </row>
    <row r="142" spans="1:8">
      <c r="A142" s="24"/>
      <c r="B142" s="25">
        <v>322</v>
      </c>
      <c r="C142" s="26" t="s">
        <v>54</v>
      </c>
      <c r="D142" s="27"/>
      <c r="E142" s="28">
        <v>2800</v>
      </c>
      <c r="F142" s="65">
        <f t="shared" ref="F142:F153" si="15">SUM(D142:E142)</f>
        <v>2800</v>
      </c>
      <c r="G142" s="66"/>
      <c r="H142" s="29">
        <f t="shared" ref="H142:H153" si="16">SUM(F142:G142)</f>
        <v>2800</v>
      </c>
    </row>
    <row r="143" spans="1:8" s="30" customFormat="1" ht="12">
      <c r="A143" s="24" t="s">
        <v>83</v>
      </c>
      <c r="B143" s="25">
        <v>323</v>
      </c>
      <c r="C143" s="26" t="s">
        <v>55</v>
      </c>
      <c r="D143" s="27">
        <v>200</v>
      </c>
      <c r="E143" s="28">
        <v>500</v>
      </c>
      <c r="F143" s="65">
        <f t="shared" si="15"/>
        <v>700</v>
      </c>
      <c r="G143" s="66"/>
      <c r="H143" s="29">
        <f t="shared" si="16"/>
        <v>700</v>
      </c>
    </row>
    <row r="144" spans="1:8" s="30" customFormat="1" ht="12">
      <c r="B144" s="25">
        <v>329</v>
      </c>
      <c r="C144" s="26" t="s">
        <v>57</v>
      </c>
      <c r="D144" s="27"/>
      <c r="E144" s="28">
        <v>1000</v>
      </c>
      <c r="F144" s="65">
        <f t="shared" si="15"/>
        <v>1000</v>
      </c>
      <c r="G144" s="66"/>
      <c r="H144" s="29">
        <f t="shared" si="16"/>
        <v>1000</v>
      </c>
    </row>
    <row r="145" spans="1:8" s="30" customFormat="1" ht="12">
      <c r="A145" s="24"/>
      <c r="B145" s="25">
        <v>421</v>
      </c>
      <c r="C145" s="26" t="s">
        <v>84</v>
      </c>
      <c r="D145" s="27"/>
      <c r="E145" s="28"/>
      <c r="F145" s="65">
        <f t="shared" si="15"/>
        <v>0</v>
      </c>
      <c r="G145" s="66"/>
      <c r="H145" s="29">
        <f t="shared" si="16"/>
        <v>0</v>
      </c>
    </row>
    <row r="146" spans="1:8" s="30" customFormat="1" ht="12">
      <c r="A146" s="24"/>
      <c r="B146" s="25">
        <v>422</v>
      </c>
      <c r="C146" s="26" t="s">
        <v>78</v>
      </c>
      <c r="D146" s="27"/>
      <c r="E146" s="28">
        <v>15000</v>
      </c>
      <c r="F146" s="65">
        <f t="shared" si="15"/>
        <v>15000</v>
      </c>
      <c r="G146" s="66"/>
      <c r="H146" s="29">
        <f t="shared" si="16"/>
        <v>15000</v>
      </c>
    </row>
    <row r="147" spans="1:8" s="30" customFormat="1" ht="12">
      <c r="A147" s="24"/>
      <c r="B147" s="25">
        <v>423</v>
      </c>
      <c r="C147" s="26" t="s">
        <v>85</v>
      </c>
      <c r="D147" s="27"/>
      <c r="E147" s="28"/>
      <c r="F147" s="65">
        <f t="shared" si="15"/>
        <v>0</v>
      </c>
      <c r="G147" s="66"/>
      <c r="H147" s="29">
        <f t="shared" si="16"/>
        <v>0</v>
      </c>
    </row>
    <row r="148" spans="1:8" s="30" customFormat="1" ht="24">
      <c r="A148" s="24" t="s">
        <v>86</v>
      </c>
      <c r="B148" s="25">
        <v>424</v>
      </c>
      <c r="C148" s="26" t="s">
        <v>79</v>
      </c>
      <c r="D148" s="27">
        <v>500</v>
      </c>
      <c r="E148" s="28">
        <v>1000</v>
      </c>
      <c r="F148" s="65">
        <f t="shared" si="15"/>
        <v>1500</v>
      </c>
      <c r="G148" s="66"/>
      <c r="H148" s="29">
        <f t="shared" si="16"/>
        <v>1500</v>
      </c>
    </row>
    <row r="149" spans="1:8" s="30" customFormat="1" ht="12">
      <c r="A149" s="24"/>
      <c r="B149" s="25">
        <v>426</v>
      </c>
      <c r="C149" s="26" t="s">
        <v>87</v>
      </c>
      <c r="D149" s="27"/>
      <c r="E149" s="28"/>
      <c r="F149" s="65">
        <f t="shared" si="15"/>
        <v>0</v>
      </c>
      <c r="G149" s="66"/>
      <c r="H149" s="29">
        <f t="shared" si="16"/>
        <v>0</v>
      </c>
    </row>
    <row r="150" spans="1:8" s="30" customFormat="1" ht="12">
      <c r="A150" s="24"/>
      <c r="B150" s="25">
        <v>451</v>
      </c>
      <c r="C150" s="26" t="s">
        <v>80</v>
      </c>
      <c r="D150" s="27"/>
      <c r="E150" s="28"/>
      <c r="F150" s="65">
        <f t="shared" si="15"/>
        <v>0</v>
      </c>
      <c r="G150" s="66"/>
      <c r="H150" s="29">
        <f t="shared" si="16"/>
        <v>0</v>
      </c>
    </row>
    <row r="151" spans="1:8" s="30" customFormat="1" ht="12">
      <c r="A151" s="24"/>
      <c r="B151" s="25">
        <v>452</v>
      </c>
      <c r="C151" s="26" t="s">
        <v>81</v>
      </c>
      <c r="D151" s="27"/>
      <c r="E151" s="28"/>
      <c r="F151" s="65">
        <f t="shared" si="15"/>
        <v>0</v>
      </c>
      <c r="G151" s="66"/>
      <c r="H151" s="29">
        <f t="shared" si="16"/>
        <v>0</v>
      </c>
    </row>
    <row r="152" spans="1:8" s="30" customFormat="1" ht="12">
      <c r="A152" s="24"/>
      <c r="B152" s="25">
        <v>453</v>
      </c>
      <c r="C152" s="26" t="s">
        <v>88</v>
      </c>
      <c r="D152" s="27"/>
      <c r="E152" s="28"/>
      <c r="F152" s="65">
        <f t="shared" si="15"/>
        <v>0</v>
      </c>
      <c r="G152" s="66"/>
      <c r="H152" s="29">
        <f t="shared" si="16"/>
        <v>0</v>
      </c>
    </row>
    <row r="153" spans="1:8" s="30" customFormat="1" ht="13.5" customHeight="1">
      <c r="A153" s="24"/>
      <c r="B153" s="25">
        <v>454</v>
      </c>
      <c r="C153" s="26" t="s">
        <v>89</v>
      </c>
      <c r="D153" s="27"/>
      <c r="E153" s="28"/>
      <c r="F153" s="65">
        <f t="shared" si="15"/>
        <v>0</v>
      </c>
      <c r="G153" s="66"/>
      <c r="H153" s="29">
        <f t="shared" si="16"/>
        <v>0</v>
      </c>
    </row>
    <row r="154" spans="1:8" s="30" customFormat="1" ht="24">
      <c r="A154" s="115" t="s">
        <v>17</v>
      </c>
      <c r="B154" s="116"/>
      <c r="C154" s="67" t="s">
        <v>61</v>
      </c>
      <c r="D154" s="68">
        <f>SUM(D155:D160)</f>
        <v>0</v>
      </c>
      <c r="E154" s="68">
        <f>SUM(E155:E160)</f>
        <v>0</v>
      </c>
      <c r="F154" s="69">
        <f>SUM(F155:F160)</f>
        <v>0</v>
      </c>
      <c r="G154" s="70">
        <f>SUM(G155:G160)</f>
        <v>0</v>
      </c>
      <c r="H154" s="71">
        <f>SUM(H155:H160)</f>
        <v>0</v>
      </c>
    </row>
    <row r="155" spans="1:8">
      <c r="A155" s="24"/>
      <c r="B155" s="25">
        <v>323</v>
      </c>
      <c r="C155" s="26" t="s">
        <v>55</v>
      </c>
      <c r="D155" s="27"/>
      <c r="E155" s="28"/>
      <c r="F155" s="65">
        <f>SUM(D155:E155)</f>
        <v>0</v>
      </c>
      <c r="G155" s="66"/>
      <c r="H155" s="29">
        <f>SUM(F155:G155)</f>
        <v>0</v>
      </c>
    </row>
    <row r="156" spans="1:8" s="30" customFormat="1" ht="12">
      <c r="A156" s="24"/>
      <c r="B156" s="25">
        <v>421</v>
      </c>
      <c r="C156" s="26" t="s">
        <v>84</v>
      </c>
      <c r="D156" s="27"/>
      <c r="E156" s="28"/>
      <c r="F156" s="65">
        <f>SUM(D156:E156)</f>
        <v>0</v>
      </c>
      <c r="G156" s="66"/>
      <c r="H156" s="29">
        <f>SUM(F156:G156)</f>
        <v>0</v>
      </c>
    </row>
    <row r="157" spans="1:8" s="30" customFormat="1" ht="12">
      <c r="A157" s="24"/>
      <c r="B157" s="25">
        <v>422</v>
      </c>
      <c r="C157" s="26" t="s">
        <v>78</v>
      </c>
      <c r="D157" s="27"/>
      <c r="E157" s="28"/>
      <c r="F157" s="65"/>
      <c r="G157" s="66"/>
      <c r="H157" s="29"/>
    </row>
    <row r="158" spans="1:8" s="30" customFormat="1" ht="24">
      <c r="A158" s="24"/>
      <c r="B158" s="25">
        <v>424</v>
      </c>
      <c r="C158" s="26" t="s">
        <v>79</v>
      </c>
      <c r="D158" s="27"/>
      <c r="E158" s="28"/>
      <c r="F158" s="65"/>
      <c r="G158" s="66"/>
      <c r="H158" s="29"/>
    </row>
    <row r="159" spans="1:8" s="30" customFormat="1" ht="12">
      <c r="A159" s="24"/>
      <c r="B159" s="25">
        <v>426</v>
      </c>
      <c r="C159" s="26" t="s">
        <v>87</v>
      </c>
      <c r="D159" s="27"/>
      <c r="E159" s="28"/>
      <c r="F159" s="65"/>
      <c r="G159" s="66"/>
      <c r="H159" s="29"/>
    </row>
    <row r="160" spans="1:8" s="30" customFormat="1" ht="12">
      <c r="A160" s="24"/>
      <c r="B160" s="25">
        <v>451</v>
      </c>
      <c r="C160" s="26" t="s">
        <v>80</v>
      </c>
      <c r="D160" s="27"/>
      <c r="E160" s="28"/>
      <c r="F160" s="65">
        <f>SUM(D160:E160)</f>
        <v>0</v>
      </c>
      <c r="G160" s="66"/>
      <c r="H160" s="29">
        <f>SUM(F160:G160)</f>
        <v>0</v>
      </c>
    </row>
    <row r="161" spans="1:9" s="30" customFormat="1" ht="24">
      <c r="A161" s="109" t="s">
        <v>17</v>
      </c>
      <c r="B161" s="110"/>
      <c r="C161" s="21" t="s">
        <v>67</v>
      </c>
      <c r="D161" s="22">
        <f>SUM(D162:D174)</f>
        <v>0</v>
      </c>
      <c r="E161" s="22">
        <f>SUM(E162:E174)</f>
        <v>79863.990000000005</v>
      </c>
      <c r="F161" s="63">
        <f>SUM(F162:F174)</f>
        <v>79863.990000000005</v>
      </c>
      <c r="G161" s="64">
        <f>SUM(G162:G174)</f>
        <v>0</v>
      </c>
      <c r="H161" s="23">
        <f>SUM(H162:H174)</f>
        <v>79863.990000000005</v>
      </c>
    </row>
    <row r="162" spans="1:9">
      <c r="A162" s="24"/>
      <c r="B162" s="25">
        <v>322</v>
      </c>
      <c r="C162" s="26" t="s">
        <v>54</v>
      </c>
      <c r="D162" s="27"/>
      <c r="E162" s="28">
        <v>32000</v>
      </c>
      <c r="F162" s="65">
        <f t="shared" ref="F162:F174" si="17">SUM(D162:E162)</f>
        <v>32000</v>
      </c>
      <c r="G162" s="66"/>
      <c r="H162" s="29">
        <f t="shared" ref="H162:H174" si="18">SUM(F162:G162)</f>
        <v>32000</v>
      </c>
    </row>
    <row r="163" spans="1:9" s="30" customFormat="1" ht="12">
      <c r="A163" s="24"/>
      <c r="B163" s="25">
        <v>323</v>
      </c>
      <c r="C163" s="26" t="s">
        <v>55</v>
      </c>
      <c r="D163" s="27"/>
      <c r="E163" s="28">
        <v>23000</v>
      </c>
      <c r="F163" s="65">
        <f t="shared" si="17"/>
        <v>23000</v>
      </c>
      <c r="G163" s="66"/>
      <c r="H163" s="29">
        <f t="shared" si="18"/>
        <v>23000</v>
      </c>
    </row>
    <row r="164" spans="1:9" s="30" customFormat="1" ht="12">
      <c r="A164" s="24"/>
      <c r="B164" s="25">
        <v>329</v>
      </c>
      <c r="C164" s="26" t="s">
        <v>57</v>
      </c>
      <c r="D164" s="27"/>
      <c r="E164" s="28"/>
      <c r="F164" s="65">
        <f t="shared" si="17"/>
        <v>0</v>
      </c>
      <c r="G164" s="66"/>
      <c r="H164" s="29">
        <f t="shared" si="18"/>
        <v>0</v>
      </c>
    </row>
    <row r="165" spans="1:9" s="30" customFormat="1" ht="12">
      <c r="A165" s="24"/>
      <c r="B165" s="25">
        <v>412</v>
      </c>
      <c r="C165" s="26" t="s">
        <v>90</v>
      </c>
      <c r="D165" s="27"/>
      <c r="E165" s="28"/>
      <c r="F165" s="65"/>
      <c r="G165" s="66"/>
      <c r="H165" s="29"/>
    </row>
    <row r="166" spans="1:9" s="30" customFormat="1" ht="12">
      <c r="A166" s="24"/>
      <c r="B166" s="25">
        <v>421</v>
      </c>
      <c r="C166" s="26" t="s">
        <v>84</v>
      </c>
      <c r="D166" s="27"/>
      <c r="E166" s="28"/>
      <c r="F166" s="65">
        <f t="shared" si="17"/>
        <v>0</v>
      </c>
      <c r="G166" s="66"/>
      <c r="H166" s="29">
        <f t="shared" si="18"/>
        <v>0</v>
      </c>
    </row>
    <row r="167" spans="1:9" s="30" customFormat="1" ht="12">
      <c r="A167" s="24"/>
      <c r="B167" s="25">
        <v>422</v>
      </c>
      <c r="C167" s="26" t="s">
        <v>78</v>
      </c>
      <c r="D167" s="27"/>
      <c r="E167" s="28">
        <v>24863.99</v>
      </c>
      <c r="F167" s="65">
        <f t="shared" si="17"/>
        <v>24863.99</v>
      </c>
      <c r="G167" s="66"/>
      <c r="H167" s="29">
        <f t="shared" si="18"/>
        <v>24863.99</v>
      </c>
    </row>
    <row r="168" spans="1:9" s="30" customFormat="1" ht="12">
      <c r="A168" s="24"/>
      <c r="B168" s="25">
        <v>423</v>
      </c>
      <c r="C168" s="26" t="s">
        <v>85</v>
      </c>
      <c r="D168" s="27"/>
      <c r="E168" s="28"/>
      <c r="F168" s="65">
        <f t="shared" si="17"/>
        <v>0</v>
      </c>
      <c r="G168" s="66"/>
      <c r="H168" s="29">
        <f t="shared" si="18"/>
        <v>0</v>
      </c>
    </row>
    <row r="169" spans="1:9" s="30" customFormat="1" ht="24">
      <c r="A169" s="24"/>
      <c r="B169" s="25">
        <v>424</v>
      </c>
      <c r="C169" s="26" t="s">
        <v>79</v>
      </c>
      <c r="D169" s="27"/>
      <c r="E169" s="28"/>
      <c r="F169" s="65">
        <f t="shared" si="17"/>
        <v>0</v>
      </c>
      <c r="G169" s="66"/>
      <c r="H169" s="29">
        <f t="shared" si="18"/>
        <v>0</v>
      </c>
    </row>
    <row r="170" spans="1:9" s="30" customFormat="1" ht="12">
      <c r="A170" s="73"/>
      <c r="B170" s="74">
        <v>426</v>
      </c>
      <c r="C170" s="75" t="s">
        <v>87</v>
      </c>
      <c r="D170" s="76"/>
      <c r="E170" s="77"/>
      <c r="F170" s="78">
        <f t="shared" si="17"/>
        <v>0</v>
      </c>
      <c r="G170" s="79"/>
      <c r="H170" s="80">
        <f t="shared" si="18"/>
        <v>0</v>
      </c>
      <c r="I170" s="81"/>
    </row>
    <row r="171" spans="1:9" s="30" customFormat="1" ht="12">
      <c r="A171" s="24"/>
      <c r="B171" s="25">
        <v>451</v>
      </c>
      <c r="C171" s="26" t="s">
        <v>80</v>
      </c>
      <c r="D171" s="27"/>
      <c r="E171" s="28"/>
      <c r="F171" s="65">
        <f t="shared" si="17"/>
        <v>0</v>
      </c>
      <c r="G171" s="66"/>
      <c r="H171" s="29">
        <f t="shared" si="18"/>
        <v>0</v>
      </c>
    </row>
    <row r="172" spans="1:9" s="30" customFormat="1" ht="12">
      <c r="A172" s="24"/>
      <c r="B172" s="25">
        <v>452</v>
      </c>
      <c r="C172" s="26" t="s">
        <v>81</v>
      </c>
      <c r="D172" s="27"/>
      <c r="E172" s="28"/>
      <c r="F172" s="65">
        <f t="shared" si="17"/>
        <v>0</v>
      </c>
      <c r="G172" s="66"/>
      <c r="H172" s="29">
        <f t="shared" si="18"/>
        <v>0</v>
      </c>
    </row>
    <row r="173" spans="1:9" s="30" customFormat="1" ht="12">
      <c r="A173" s="24"/>
      <c r="B173" s="25">
        <v>453</v>
      </c>
      <c r="C173" s="26" t="s">
        <v>88</v>
      </c>
      <c r="D173" s="27"/>
      <c r="E173" s="28"/>
      <c r="F173" s="65">
        <f t="shared" si="17"/>
        <v>0</v>
      </c>
      <c r="G173" s="66"/>
      <c r="H173" s="29">
        <f t="shared" si="18"/>
        <v>0</v>
      </c>
    </row>
    <row r="174" spans="1:9" s="30" customFormat="1" ht="13.5" customHeight="1">
      <c r="A174" s="24"/>
      <c r="B174" s="25">
        <v>454</v>
      </c>
      <c r="C174" s="26" t="s">
        <v>89</v>
      </c>
      <c r="D174" s="27"/>
      <c r="E174" s="28"/>
      <c r="F174" s="65">
        <f t="shared" si="17"/>
        <v>0</v>
      </c>
      <c r="G174" s="66"/>
      <c r="H174" s="29">
        <f t="shared" si="18"/>
        <v>0</v>
      </c>
    </row>
    <row r="175" spans="1:9" s="30" customFormat="1" ht="24">
      <c r="A175" s="109" t="s">
        <v>17</v>
      </c>
      <c r="B175" s="110"/>
      <c r="C175" s="21" t="s">
        <v>25</v>
      </c>
      <c r="D175" s="22">
        <f>SUM(D176:D187)</f>
        <v>0</v>
      </c>
      <c r="E175" s="22">
        <f>SUM(E176:E187)</f>
        <v>7000</v>
      </c>
      <c r="F175" s="63">
        <f>SUM(F176:F187)</f>
        <v>7000</v>
      </c>
      <c r="G175" s="64">
        <f>SUM(G176:G187)</f>
        <v>0</v>
      </c>
      <c r="H175" s="23">
        <f>SUM(H176:H187)</f>
        <v>7000</v>
      </c>
    </row>
    <row r="176" spans="1:9">
      <c r="A176" s="24"/>
      <c r="B176" s="25">
        <v>322</v>
      </c>
      <c r="C176" s="26" t="s">
        <v>54</v>
      </c>
      <c r="D176" s="27"/>
      <c r="E176" s="28"/>
      <c r="F176" s="65">
        <f t="shared" ref="F176:F187" si="19">SUM(D176:E176)</f>
        <v>0</v>
      </c>
      <c r="G176" s="66"/>
      <c r="H176" s="29">
        <f t="shared" ref="H176:H187" si="20">SUM(F176:G176)</f>
        <v>0</v>
      </c>
    </row>
    <row r="177" spans="1:8" s="30" customFormat="1" ht="12">
      <c r="A177" s="24"/>
      <c r="B177" s="25">
        <v>323</v>
      </c>
      <c r="C177" s="26" t="s">
        <v>55</v>
      </c>
      <c r="D177" s="27"/>
      <c r="E177" s="28"/>
      <c r="F177" s="65">
        <f t="shared" si="19"/>
        <v>0</v>
      </c>
      <c r="G177" s="66"/>
      <c r="H177" s="29">
        <f t="shared" si="20"/>
        <v>0</v>
      </c>
    </row>
    <row r="178" spans="1:8" s="30" customFormat="1" ht="12">
      <c r="A178" s="24"/>
      <c r="B178" s="25">
        <v>329</v>
      </c>
      <c r="C178" s="26" t="s">
        <v>57</v>
      </c>
      <c r="D178" s="27"/>
      <c r="E178" s="28"/>
      <c r="F178" s="65">
        <f t="shared" si="19"/>
        <v>0</v>
      </c>
      <c r="G178" s="66"/>
      <c r="H178" s="29">
        <f t="shared" si="20"/>
        <v>0</v>
      </c>
    </row>
    <row r="179" spans="1:8" s="30" customFormat="1" ht="12">
      <c r="A179" s="24"/>
      <c r="B179" s="25">
        <v>421</v>
      </c>
      <c r="C179" s="26" t="s">
        <v>84</v>
      </c>
      <c r="D179" s="27"/>
      <c r="E179" s="28"/>
      <c r="F179" s="65">
        <f t="shared" si="19"/>
        <v>0</v>
      </c>
      <c r="G179" s="66"/>
      <c r="H179" s="29">
        <f t="shared" si="20"/>
        <v>0</v>
      </c>
    </row>
    <row r="180" spans="1:8" s="30" customFormat="1" ht="12">
      <c r="A180" s="24"/>
      <c r="B180" s="25">
        <v>422</v>
      </c>
      <c r="C180" s="26" t="s">
        <v>78</v>
      </c>
      <c r="D180" s="27"/>
      <c r="E180" s="28">
        <v>7000</v>
      </c>
      <c r="F180" s="65">
        <f t="shared" si="19"/>
        <v>7000</v>
      </c>
      <c r="G180" s="66"/>
      <c r="H180" s="29">
        <f t="shared" si="20"/>
        <v>7000</v>
      </c>
    </row>
    <row r="181" spans="1:8" s="30" customFormat="1" ht="12">
      <c r="A181" s="24"/>
      <c r="B181" s="25">
        <v>423</v>
      </c>
      <c r="C181" s="26" t="s">
        <v>85</v>
      </c>
      <c r="D181" s="27"/>
      <c r="E181" s="28"/>
      <c r="F181" s="65">
        <f t="shared" si="19"/>
        <v>0</v>
      </c>
      <c r="G181" s="66"/>
      <c r="H181" s="29">
        <f t="shared" si="20"/>
        <v>0</v>
      </c>
    </row>
    <row r="182" spans="1:8" s="30" customFormat="1" ht="24">
      <c r="A182" s="24"/>
      <c r="B182" s="25">
        <v>424</v>
      </c>
      <c r="C182" s="26" t="s">
        <v>79</v>
      </c>
      <c r="D182" s="27"/>
      <c r="E182" s="28"/>
      <c r="F182" s="65">
        <f t="shared" si="19"/>
        <v>0</v>
      </c>
      <c r="G182" s="66"/>
      <c r="H182" s="29">
        <f t="shared" si="20"/>
        <v>0</v>
      </c>
    </row>
    <row r="183" spans="1:8" s="30" customFormat="1" ht="12">
      <c r="A183" s="24"/>
      <c r="B183" s="25">
        <v>426</v>
      </c>
      <c r="C183" s="26" t="s">
        <v>87</v>
      </c>
      <c r="D183" s="27"/>
      <c r="E183" s="28"/>
      <c r="F183" s="65">
        <f t="shared" si="19"/>
        <v>0</v>
      </c>
      <c r="G183" s="66"/>
      <c r="H183" s="29">
        <f t="shared" si="20"/>
        <v>0</v>
      </c>
    </row>
    <row r="184" spans="1:8" s="30" customFormat="1" ht="12">
      <c r="A184" s="24"/>
      <c r="B184" s="25">
        <v>451</v>
      </c>
      <c r="C184" s="26" t="s">
        <v>80</v>
      </c>
      <c r="D184" s="27"/>
      <c r="E184" s="28"/>
      <c r="F184" s="65">
        <f t="shared" si="19"/>
        <v>0</v>
      </c>
      <c r="G184" s="66"/>
      <c r="H184" s="29">
        <f t="shared" si="20"/>
        <v>0</v>
      </c>
    </row>
    <row r="185" spans="1:8" s="30" customFormat="1" ht="12">
      <c r="A185" s="24"/>
      <c r="B185" s="25">
        <v>452</v>
      </c>
      <c r="C185" s="26" t="s">
        <v>81</v>
      </c>
      <c r="D185" s="27"/>
      <c r="E185" s="28"/>
      <c r="F185" s="65">
        <f t="shared" si="19"/>
        <v>0</v>
      </c>
      <c r="G185" s="66"/>
      <c r="H185" s="29">
        <f t="shared" si="20"/>
        <v>0</v>
      </c>
    </row>
    <row r="186" spans="1:8" s="30" customFormat="1" ht="12">
      <c r="A186" s="24"/>
      <c r="B186" s="25">
        <v>453</v>
      </c>
      <c r="C186" s="26" t="s">
        <v>88</v>
      </c>
      <c r="D186" s="27"/>
      <c r="E186" s="28"/>
      <c r="F186" s="65">
        <f t="shared" si="19"/>
        <v>0</v>
      </c>
      <c r="G186" s="66"/>
      <c r="H186" s="29">
        <f t="shared" si="20"/>
        <v>0</v>
      </c>
    </row>
    <row r="187" spans="1:8" s="30" customFormat="1" ht="13.5" customHeight="1">
      <c r="A187" s="24"/>
      <c r="B187" s="25">
        <v>454</v>
      </c>
      <c r="C187" s="26" t="s">
        <v>89</v>
      </c>
      <c r="D187" s="27"/>
      <c r="E187" s="28"/>
      <c r="F187" s="65">
        <f t="shared" si="19"/>
        <v>0</v>
      </c>
      <c r="G187" s="66"/>
      <c r="H187" s="29">
        <f t="shared" si="20"/>
        <v>0</v>
      </c>
    </row>
    <row r="188" spans="1:8" s="30" customFormat="1" ht="13.5" customHeight="1">
      <c r="A188" s="115" t="s">
        <v>17</v>
      </c>
      <c r="B188" s="116"/>
      <c r="C188" s="67" t="s">
        <v>91</v>
      </c>
      <c r="D188" s="68">
        <f>SUM(D189:D189)</f>
        <v>0</v>
      </c>
      <c r="E188" s="68">
        <f>SUM(E189:E189)</f>
        <v>0</v>
      </c>
      <c r="F188" s="68">
        <f>SUM(F189:F189)</f>
        <v>0</v>
      </c>
      <c r="G188" s="68">
        <f>SUM(G189:G189)</f>
        <v>0</v>
      </c>
      <c r="H188" s="68">
        <f>SUM(H189:H189)</f>
        <v>0</v>
      </c>
    </row>
    <row r="189" spans="1:8" s="30" customFormat="1" ht="13.5" customHeight="1">
      <c r="A189" s="24"/>
      <c r="B189" s="25">
        <v>451</v>
      </c>
      <c r="C189" s="26" t="s">
        <v>80</v>
      </c>
      <c r="D189" s="27"/>
      <c r="E189" s="28"/>
      <c r="F189" s="65"/>
      <c r="G189" s="66"/>
      <c r="H189" s="29"/>
    </row>
    <row r="190" spans="1:8" s="30" customFormat="1" ht="12">
      <c r="A190" s="109" t="s">
        <v>17</v>
      </c>
      <c r="B190" s="110"/>
      <c r="C190" s="21" t="s">
        <v>28</v>
      </c>
      <c r="D190" s="22">
        <f>SUM(D191:D202)</f>
        <v>0</v>
      </c>
      <c r="E190" s="22">
        <f>SUM(E191:E202)</f>
        <v>0</v>
      </c>
      <c r="F190" s="63">
        <f>SUM(F191:F202)</f>
        <v>0</v>
      </c>
      <c r="G190" s="64">
        <f>SUM(G191:G202)</f>
        <v>0</v>
      </c>
      <c r="H190" s="23">
        <f>SUM(H191:H202)</f>
        <v>0</v>
      </c>
    </row>
    <row r="191" spans="1:8">
      <c r="A191" s="24"/>
      <c r="B191" s="25">
        <v>322</v>
      </c>
      <c r="C191" s="26" t="s">
        <v>54</v>
      </c>
      <c r="D191" s="27"/>
      <c r="E191" s="28"/>
      <c r="F191" s="65">
        <f t="shared" ref="F191:F202" si="21">SUM(D191:E191)</f>
        <v>0</v>
      </c>
      <c r="G191" s="66"/>
      <c r="H191" s="29">
        <f t="shared" ref="H191:H202" si="22">SUM(F191:G191)</f>
        <v>0</v>
      </c>
    </row>
    <row r="192" spans="1:8" s="30" customFormat="1" ht="12">
      <c r="A192" s="24"/>
      <c r="B192" s="25">
        <v>323</v>
      </c>
      <c r="C192" s="26" t="s">
        <v>55</v>
      </c>
      <c r="D192" s="27"/>
      <c r="E192" s="28"/>
      <c r="F192" s="65">
        <f t="shared" si="21"/>
        <v>0</v>
      </c>
      <c r="G192" s="66"/>
      <c r="H192" s="29">
        <f t="shared" si="22"/>
        <v>0</v>
      </c>
    </row>
    <row r="193" spans="1:8" s="30" customFormat="1" ht="12">
      <c r="A193" s="24"/>
      <c r="B193" s="25">
        <v>329</v>
      </c>
      <c r="C193" s="26" t="s">
        <v>57</v>
      </c>
      <c r="D193" s="27"/>
      <c r="E193" s="28"/>
      <c r="F193" s="65">
        <f t="shared" si="21"/>
        <v>0</v>
      </c>
      <c r="G193" s="66"/>
      <c r="H193" s="29">
        <f t="shared" si="22"/>
        <v>0</v>
      </c>
    </row>
    <row r="194" spans="1:8" s="30" customFormat="1" ht="12">
      <c r="A194" s="24"/>
      <c r="B194" s="25">
        <v>421</v>
      </c>
      <c r="C194" s="26" t="s">
        <v>84</v>
      </c>
      <c r="D194" s="27"/>
      <c r="E194" s="28"/>
      <c r="F194" s="65">
        <f t="shared" si="21"/>
        <v>0</v>
      </c>
      <c r="G194" s="66"/>
      <c r="H194" s="29">
        <f t="shared" si="22"/>
        <v>0</v>
      </c>
    </row>
    <row r="195" spans="1:8" s="30" customFormat="1" ht="12">
      <c r="A195" s="24"/>
      <c r="B195" s="25">
        <v>422</v>
      </c>
      <c r="C195" s="26" t="s">
        <v>78</v>
      </c>
      <c r="D195" s="27"/>
      <c r="E195" s="28"/>
      <c r="F195" s="65">
        <f t="shared" si="21"/>
        <v>0</v>
      </c>
      <c r="G195" s="66"/>
      <c r="H195" s="29">
        <f t="shared" si="22"/>
        <v>0</v>
      </c>
    </row>
    <row r="196" spans="1:8" s="30" customFormat="1" ht="12">
      <c r="A196" s="24"/>
      <c r="B196" s="25">
        <v>423</v>
      </c>
      <c r="C196" s="26" t="s">
        <v>85</v>
      </c>
      <c r="D196" s="27"/>
      <c r="E196" s="28"/>
      <c r="F196" s="65">
        <f t="shared" si="21"/>
        <v>0</v>
      </c>
      <c r="G196" s="66"/>
      <c r="H196" s="29">
        <f t="shared" si="22"/>
        <v>0</v>
      </c>
    </row>
    <row r="197" spans="1:8" s="30" customFormat="1" ht="24">
      <c r="A197" s="24"/>
      <c r="B197" s="25">
        <v>424</v>
      </c>
      <c r="C197" s="26" t="s">
        <v>79</v>
      </c>
      <c r="D197" s="27"/>
      <c r="E197" s="28"/>
      <c r="F197" s="65">
        <f t="shared" si="21"/>
        <v>0</v>
      </c>
      <c r="G197" s="66"/>
      <c r="H197" s="29">
        <f t="shared" si="22"/>
        <v>0</v>
      </c>
    </row>
    <row r="198" spans="1:8" s="30" customFormat="1" ht="12">
      <c r="A198" s="24"/>
      <c r="B198" s="25">
        <v>426</v>
      </c>
      <c r="C198" s="26" t="s">
        <v>87</v>
      </c>
      <c r="D198" s="27"/>
      <c r="E198" s="28"/>
      <c r="F198" s="65">
        <f t="shared" si="21"/>
        <v>0</v>
      </c>
      <c r="G198" s="66"/>
      <c r="H198" s="29">
        <f t="shared" si="22"/>
        <v>0</v>
      </c>
    </row>
    <row r="199" spans="1:8" s="30" customFormat="1" ht="12">
      <c r="A199" s="24"/>
      <c r="B199" s="25">
        <v>451</v>
      </c>
      <c r="C199" s="26" t="s">
        <v>80</v>
      </c>
      <c r="D199" s="27"/>
      <c r="E199" s="28"/>
      <c r="F199" s="65">
        <f t="shared" si="21"/>
        <v>0</v>
      </c>
      <c r="G199" s="66"/>
      <c r="H199" s="29">
        <f t="shared" si="22"/>
        <v>0</v>
      </c>
    </row>
    <row r="200" spans="1:8" s="30" customFormat="1" ht="12">
      <c r="A200" s="24"/>
      <c r="B200" s="25">
        <v>452</v>
      </c>
      <c r="C200" s="26" t="s">
        <v>81</v>
      </c>
      <c r="D200" s="27"/>
      <c r="E200" s="28"/>
      <c r="F200" s="65">
        <f t="shared" si="21"/>
        <v>0</v>
      </c>
      <c r="G200" s="66"/>
      <c r="H200" s="29">
        <f t="shared" si="22"/>
        <v>0</v>
      </c>
    </row>
    <row r="201" spans="1:8" s="30" customFormat="1" ht="12">
      <c r="A201" s="24"/>
      <c r="B201" s="25">
        <v>453</v>
      </c>
      <c r="C201" s="26" t="s">
        <v>88</v>
      </c>
      <c r="D201" s="27"/>
      <c r="E201" s="28"/>
      <c r="F201" s="65">
        <f t="shared" si="21"/>
        <v>0</v>
      </c>
      <c r="G201" s="66"/>
      <c r="H201" s="29">
        <f t="shared" si="22"/>
        <v>0</v>
      </c>
    </row>
    <row r="202" spans="1:8" s="30" customFormat="1" ht="13.5" customHeight="1">
      <c r="A202" s="24"/>
      <c r="B202" s="25">
        <v>454</v>
      </c>
      <c r="C202" s="26" t="s">
        <v>89</v>
      </c>
      <c r="D202" s="27"/>
      <c r="E202" s="28"/>
      <c r="F202" s="65">
        <f t="shared" si="21"/>
        <v>0</v>
      </c>
      <c r="G202" s="66"/>
      <c r="H202" s="29">
        <f t="shared" si="22"/>
        <v>0</v>
      </c>
    </row>
    <row r="203" spans="1:8" s="30" customFormat="1" ht="12">
      <c r="A203" s="109" t="s">
        <v>17</v>
      </c>
      <c r="B203" s="110"/>
      <c r="C203" s="21" t="s">
        <v>35</v>
      </c>
      <c r="D203" s="22">
        <f>SUM(D204:D215)</f>
        <v>0</v>
      </c>
      <c r="E203" s="22">
        <f>SUM(E204:E215)</f>
        <v>0</v>
      </c>
      <c r="F203" s="63">
        <f>SUM(F204:F215)</f>
        <v>0</v>
      </c>
      <c r="G203" s="64">
        <f>SUM(G204:G215)</f>
        <v>0</v>
      </c>
      <c r="H203" s="23">
        <f>SUM(H204:H215)</f>
        <v>0</v>
      </c>
    </row>
    <row r="204" spans="1:8">
      <c r="A204" s="24"/>
      <c r="B204" s="25">
        <v>322</v>
      </c>
      <c r="C204" s="26" t="s">
        <v>54</v>
      </c>
      <c r="D204" s="27"/>
      <c r="E204" s="28"/>
      <c r="F204" s="65">
        <f t="shared" ref="F204:F215" si="23">SUM(D204:E204)</f>
        <v>0</v>
      </c>
      <c r="G204" s="66"/>
      <c r="H204" s="29">
        <f t="shared" ref="H204:H215" si="24">SUM(F204:G204)</f>
        <v>0</v>
      </c>
    </row>
    <row r="205" spans="1:8" s="30" customFormat="1" ht="12">
      <c r="A205" s="24"/>
      <c r="B205" s="25">
        <v>323</v>
      </c>
      <c r="C205" s="26" t="s">
        <v>55</v>
      </c>
      <c r="D205" s="27"/>
      <c r="E205" s="28"/>
      <c r="F205" s="65">
        <f t="shared" si="23"/>
        <v>0</v>
      </c>
      <c r="G205" s="66"/>
      <c r="H205" s="29">
        <f t="shared" si="24"/>
        <v>0</v>
      </c>
    </row>
    <row r="206" spans="1:8" s="30" customFormat="1" ht="12">
      <c r="A206" s="24"/>
      <c r="B206" s="25">
        <v>329</v>
      </c>
      <c r="C206" s="26" t="s">
        <v>57</v>
      </c>
      <c r="D206" s="27"/>
      <c r="E206" s="28"/>
      <c r="F206" s="65">
        <f t="shared" si="23"/>
        <v>0</v>
      </c>
      <c r="G206" s="66"/>
      <c r="H206" s="29">
        <f t="shared" si="24"/>
        <v>0</v>
      </c>
    </row>
    <row r="207" spans="1:8" s="30" customFormat="1" ht="12">
      <c r="A207" s="24"/>
      <c r="B207" s="25">
        <v>421</v>
      </c>
      <c r="C207" s="26" t="s">
        <v>84</v>
      </c>
      <c r="D207" s="27"/>
      <c r="E207" s="28"/>
      <c r="F207" s="65">
        <f t="shared" si="23"/>
        <v>0</v>
      </c>
      <c r="G207" s="66"/>
      <c r="H207" s="29">
        <f t="shared" si="24"/>
        <v>0</v>
      </c>
    </row>
    <row r="208" spans="1:8" s="30" customFormat="1" ht="12">
      <c r="A208" s="24"/>
      <c r="B208" s="25">
        <v>422</v>
      </c>
      <c r="C208" s="26" t="s">
        <v>78</v>
      </c>
      <c r="D208" s="27"/>
      <c r="E208" s="28"/>
      <c r="F208" s="65">
        <f t="shared" si="23"/>
        <v>0</v>
      </c>
      <c r="G208" s="66"/>
      <c r="H208" s="29">
        <f t="shared" si="24"/>
        <v>0</v>
      </c>
    </row>
    <row r="209" spans="1:8" s="30" customFormat="1" ht="12">
      <c r="A209" s="24"/>
      <c r="B209" s="25">
        <v>423</v>
      </c>
      <c r="C209" s="26" t="s">
        <v>85</v>
      </c>
      <c r="D209" s="27"/>
      <c r="E209" s="28"/>
      <c r="F209" s="65">
        <f t="shared" si="23"/>
        <v>0</v>
      </c>
      <c r="G209" s="66"/>
      <c r="H209" s="29">
        <f t="shared" si="24"/>
        <v>0</v>
      </c>
    </row>
    <row r="210" spans="1:8" s="30" customFormat="1" ht="24">
      <c r="A210" s="24"/>
      <c r="B210" s="25">
        <v>424</v>
      </c>
      <c r="C210" s="26" t="s">
        <v>79</v>
      </c>
      <c r="D210" s="27"/>
      <c r="E210" s="28"/>
      <c r="F210" s="65">
        <f t="shared" si="23"/>
        <v>0</v>
      </c>
      <c r="G210" s="66"/>
      <c r="H210" s="29">
        <f t="shared" si="24"/>
        <v>0</v>
      </c>
    </row>
    <row r="211" spans="1:8" s="30" customFormat="1" ht="12">
      <c r="A211" s="24"/>
      <c r="B211" s="25">
        <v>426</v>
      </c>
      <c r="C211" s="26" t="s">
        <v>87</v>
      </c>
      <c r="D211" s="27"/>
      <c r="E211" s="28"/>
      <c r="F211" s="65">
        <f t="shared" si="23"/>
        <v>0</v>
      </c>
      <c r="G211" s="66"/>
      <c r="H211" s="29">
        <f t="shared" si="24"/>
        <v>0</v>
      </c>
    </row>
    <row r="212" spans="1:8" s="30" customFormat="1" ht="12">
      <c r="A212" s="24"/>
      <c r="B212" s="25">
        <v>451</v>
      </c>
      <c r="C212" s="26" t="s">
        <v>80</v>
      </c>
      <c r="D212" s="27"/>
      <c r="E212" s="28"/>
      <c r="F212" s="65">
        <f t="shared" si="23"/>
        <v>0</v>
      </c>
      <c r="G212" s="66"/>
      <c r="H212" s="29">
        <f t="shared" si="24"/>
        <v>0</v>
      </c>
    </row>
    <row r="213" spans="1:8" s="30" customFormat="1" ht="12">
      <c r="A213" s="24"/>
      <c r="B213" s="25">
        <v>452</v>
      </c>
      <c r="C213" s="26" t="s">
        <v>81</v>
      </c>
      <c r="D213" s="27"/>
      <c r="E213" s="28"/>
      <c r="F213" s="65">
        <f t="shared" si="23"/>
        <v>0</v>
      </c>
      <c r="G213" s="66"/>
      <c r="H213" s="29">
        <f t="shared" si="24"/>
        <v>0</v>
      </c>
    </row>
    <row r="214" spans="1:8" s="30" customFormat="1" ht="12">
      <c r="A214" s="24"/>
      <c r="B214" s="25">
        <v>453</v>
      </c>
      <c r="C214" s="26" t="s">
        <v>88</v>
      </c>
      <c r="D214" s="27"/>
      <c r="E214" s="28"/>
      <c r="F214" s="65">
        <f t="shared" si="23"/>
        <v>0</v>
      </c>
      <c r="G214" s="66"/>
      <c r="H214" s="29">
        <f t="shared" si="24"/>
        <v>0</v>
      </c>
    </row>
    <row r="215" spans="1:8" s="30" customFormat="1" ht="13.5" customHeight="1">
      <c r="A215" s="24"/>
      <c r="B215" s="25">
        <v>454</v>
      </c>
      <c r="C215" s="26" t="s">
        <v>89</v>
      </c>
      <c r="D215" s="27"/>
      <c r="E215" s="28"/>
      <c r="F215" s="65">
        <f t="shared" si="23"/>
        <v>0</v>
      </c>
      <c r="G215" s="66"/>
      <c r="H215" s="29">
        <f t="shared" si="24"/>
        <v>0</v>
      </c>
    </row>
    <row r="216" spans="1:8" s="30" customFormat="1" ht="24">
      <c r="A216" s="109" t="s">
        <v>17</v>
      </c>
      <c r="B216" s="110"/>
      <c r="C216" s="21" t="s">
        <v>37</v>
      </c>
      <c r="D216" s="22">
        <f>SUM(D217:D224)</f>
        <v>660</v>
      </c>
      <c r="E216" s="22">
        <f>SUM(E217:E224)</f>
        <v>0</v>
      </c>
      <c r="F216" s="63">
        <f>SUM(F217:F224)</f>
        <v>660</v>
      </c>
      <c r="G216" s="64">
        <f>SUM(G217:G224)</f>
        <v>0</v>
      </c>
      <c r="H216" s="23">
        <f>SUM(H217:H224)</f>
        <v>660</v>
      </c>
    </row>
    <row r="217" spans="1:8">
      <c r="A217" s="24"/>
      <c r="B217" s="25">
        <v>323</v>
      </c>
      <c r="C217" s="26" t="s">
        <v>55</v>
      </c>
      <c r="D217" s="27"/>
      <c r="E217" s="28"/>
      <c r="F217" s="65">
        <f t="shared" ref="F217:F224" si="25">SUM(D217:E217)</f>
        <v>0</v>
      </c>
      <c r="G217" s="66"/>
      <c r="H217" s="29">
        <f t="shared" ref="H217:H224" si="26">SUM(F217:G217)</f>
        <v>0</v>
      </c>
    </row>
    <row r="218" spans="1:8">
      <c r="A218" s="24"/>
      <c r="B218" s="25">
        <v>329</v>
      </c>
      <c r="C218" s="26" t="s">
        <v>57</v>
      </c>
      <c r="D218" s="27"/>
      <c r="E218" s="28"/>
      <c r="F218" s="65">
        <f t="shared" si="25"/>
        <v>0</v>
      </c>
      <c r="G218" s="66"/>
      <c r="H218" s="29">
        <f t="shared" si="26"/>
        <v>0</v>
      </c>
    </row>
    <row r="219" spans="1:8">
      <c r="A219" s="24" t="s">
        <v>92</v>
      </c>
      <c r="B219" s="25">
        <v>422</v>
      </c>
      <c r="C219" s="26" t="s">
        <v>78</v>
      </c>
      <c r="D219" s="27">
        <v>660</v>
      </c>
      <c r="E219" s="28"/>
      <c r="F219" s="65">
        <f t="shared" si="25"/>
        <v>660</v>
      </c>
      <c r="G219" s="66"/>
      <c r="H219" s="29">
        <f t="shared" si="26"/>
        <v>660</v>
      </c>
    </row>
    <row r="220" spans="1:8" s="30" customFormat="1" ht="24">
      <c r="A220" s="24"/>
      <c r="B220" s="25">
        <v>424</v>
      </c>
      <c r="C220" s="26" t="s">
        <v>79</v>
      </c>
      <c r="D220" s="27"/>
      <c r="E220" s="28"/>
      <c r="F220" s="65">
        <f t="shared" si="25"/>
        <v>0</v>
      </c>
      <c r="G220" s="66"/>
      <c r="H220" s="29">
        <f t="shared" si="26"/>
        <v>0</v>
      </c>
    </row>
    <row r="221" spans="1:8" s="30" customFormat="1" ht="12">
      <c r="A221" s="24"/>
      <c r="B221" s="25">
        <v>451</v>
      </c>
      <c r="C221" s="26" t="s">
        <v>80</v>
      </c>
      <c r="D221" s="27"/>
      <c r="E221" s="28"/>
      <c r="F221" s="65">
        <f t="shared" si="25"/>
        <v>0</v>
      </c>
      <c r="G221" s="66"/>
      <c r="H221" s="29">
        <f t="shared" si="26"/>
        <v>0</v>
      </c>
    </row>
    <row r="222" spans="1:8" s="30" customFormat="1" ht="12">
      <c r="A222" s="24"/>
      <c r="B222" s="25">
        <v>452</v>
      </c>
      <c r="C222" s="26" t="s">
        <v>81</v>
      </c>
      <c r="D222" s="27"/>
      <c r="E222" s="28"/>
      <c r="F222" s="65">
        <f t="shared" si="25"/>
        <v>0</v>
      </c>
      <c r="G222" s="66"/>
      <c r="H222" s="29">
        <f t="shared" si="26"/>
        <v>0</v>
      </c>
    </row>
    <row r="223" spans="1:8" s="30" customFormat="1" ht="12">
      <c r="A223" s="24"/>
      <c r="B223" s="25">
        <v>453</v>
      </c>
      <c r="C223" s="26" t="s">
        <v>88</v>
      </c>
      <c r="D223" s="27"/>
      <c r="E223" s="28"/>
      <c r="F223" s="65">
        <f t="shared" si="25"/>
        <v>0</v>
      </c>
      <c r="G223" s="66"/>
      <c r="H223" s="29">
        <f t="shared" si="26"/>
        <v>0</v>
      </c>
    </row>
    <row r="224" spans="1:8" s="30" customFormat="1" ht="24">
      <c r="A224" s="24"/>
      <c r="B224" s="25">
        <v>454</v>
      </c>
      <c r="C224" s="26" t="s">
        <v>89</v>
      </c>
      <c r="D224" s="27"/>
      <c r="E224" s="28"/>
      <c r="F224" s="65">
        <f t="shared" si="25"/>
        <v>0</v>
      </c>
      <c r="G224" s="66"/>
      <c r="H224" s="29">
        <f t="shared" si="26"/>
        <v>0</v>
      </c>
    </row>
    <row r="225" spans="1:8" s="30" customFormat="1" ht="12">
      <c r="A225" s="117" t="s">
        <v>93</v>
      </c>
      <c r="B225" s="118"/>
      <c r="C225" s="58" t="s">
        <v>94</v>
      </c>
      <c r="D225" s="59">
        <f>SUM(D226,D237,D232,D242,D248,D254)</f>
        <v>60000</v>
      </c>
      <c r="E225" s="59">
        <f>SUM(E226,E237,E232,E242,E248,E254)</f>
        <v>3000</v>
      </c>
      <c r="F225" s="60">
        <f>SUM(F226,F237,F232,F242,F248,F254)</f>
        <v>63000</v>
      </c>
      <c r="G225" s="61">
        <f>SUM(G226,G237,G232,G242,G248,G254)</f>
        <v>0</v>
      </c>
      <c r="H225" s="62">
        <f>SUM(H226,H237,H232,H242,H248,H254)</f>
        <v>63000</v>
      </c>
    </row>
    <row r="226" spans="1:8">
      <c r="A226" s="115" t="s">
        <v>17</v>
      </c>
      <c r="B226" s="116"/>
      <c r="C226" s="67" t="s">
        <v>77</v>
      </c>
      <c r="D226" s="68">
        <f>SUM(D227:D231)</f>
        <v>0</v>
      </c>
      <c r="E226" s="68">
        <f>SUM(E227:E231)</f>
        <v>0</v>
      </c>
      <c r="F226" s="69">
        <f>SUM(F227:F231)</f>
        <v>0</v>
      </c>
      <c r="G226" s="70">
        <f>SUM(G227:G231)</f>
        <v>0</v>
      </c>
      <c r="H226" s="71">
        <f>SUM(H227:H231)</f>
        <v>0</v>
      </c>
    </row>
    <row r="227" spans="1:8" s="84" customFormat="1">
      <c r="A227" s="82"/>
      <c r="B227" s="74">
        <v>311</v>
      </c>
      <c r="C227" s="75" t="s">
        <v>50</v>
      </c>
      <c r="D227" s="76"/>
      <c r="E227" s="76"/>
      <c r="F227" s="65">
        <f>SUM(D227:E227)</f>
        <v>0</v>
      </c>
      <c r="G227" s="83"/>
      <c r="H227" s="29">
        <f>SUM(F227:G227)</f>
        <v>0</v>
      </c>
    </row>
    <row r="228" spans="1:8" s="84" customFormat="1">
      <c r="A228" s="82"/>
      <c r="B228" s="74">
        <v>313</v>
      </c>
      <c r="C228" s="75" t="s">
        <v>52</v>
      </c>
      <c r="D228" s="76"/>
      <c r="E228" s="76"/>
      <c r="F228" s="65">
        <f>SUM(D228:E228)</f>
        <v>0</v>
      </c>
      <c r="G228" s="83"/>
      <c r="H228" s="29">
        <f>SUM(F228:G228)</f>
        <v>0</v>
      </c>
    </row>
    <row r="229" spans="1:8">
      <c r="A229" s="24"/>
      <c r="B229" s="25">
        <v>322</v>
      </c>
      <c r="C229" s="26" t="s">
        <v>54</v>
      </c>
      <c r="D229" s="27"/>
      <c r="E229" s="28"/>
      <c r="F229" s="65">
        <f>SUM(D229:E229)</f>
        <v>0</v>
      </c>
      <c r="G229" s="66"/>
      <c r="H229" s="29">
        <f>SUM(F229:G229)</f>
        <v>0</v>
      </c>
    </row>
    <row r="230" spans="1:8" s="30" customFormat="1" ht="12">
      <c r="A230" s="24"/>
      <c r="B230" s="25">
        <v>323</v>
      </c>
      <c r="C230" s="26" t="s">
        <v>55</v>
      </c>
      <c r="D230" s="27"/>
      <c r="E230" s="28"/>
      <c r="F230" s="65">
        <f>SUM(D230:E230)</f>
        <v>0</v>
      </c>
      <c r="G230" s="66"/>
      <c r="H230" s="29">
        <f>SUM(F230:G230)</f>
        <v>0</v>
      </c>
    </row>
    <row r="231" spans="1:8" s="30" customFormat="1" ht="12">
      <c r="A231" s="24"/>
      <c r="B231" s="25">
        <v>329</v>
      </c>
      <c r="C231" s="26" t="s">
        <v>57</v>
      </c>
      <c r="D231" s="27"/>
      <c r="E231" s="28"/>
      <c r="F231" s="65">
        <f>SUM(D231:E231)</f>
        <v>0</v>
      </c>
      <c r="G231" s="66"/>
      <c r="H231" s="29">
        <f>SUM(F231:G231)</f>
        <v>0</v>
      </c>
    </row>
    <row r="232" spans="1:8" s="30" customFormat="1" ht="24" customHeight="1">
      <c r="A232" s="109" t="s">
        <v>17</v>
      </c>
      <c r="B232" s="110"/>
      <c r="C232" s="21" t="s">
        <v>18</v>
      </c>
      <c r="D232" s="22">
        <f>SUM(D233:D236)</f>
        <v>0</v>
      </c>
      <c r="E232" s="22">
        <f>SUM(E233:E236)</f>
        <v>0</v>
      </c>
      <c r="F232" s="63">
        <f>SUM(F233:F236)</f>
        <v>0</v>
      </c>
      <c r="G232" s="64">
        <f>SUM(G233:G236)</f>
        <v>0</v>
      </c>
      <c r="H232" s="23">
        <f>SUM(H233:H236)</f>
        <v>0</v>
      </c>
    </row>
    <row r="233" spans="1:8">
      <c r="A233" s="24"/>
      <c r="B233" s="25">
        <v>321</v>
      </c>
      <c r="C233" s="26" t="s">
        <v>53</v>
      </c>
      <c r="D233" s="27"/>
      <c r="E233" s="28"/>
      <c r="F233" s="65">
        <f>SUM(D233:E233)</f>
        <v>0</v>
      </c>
      <c r="G233" s="66"/>
      <c r="H233" s="29">
        <f>SUM(F233:G233)</f>
        <v>0</v>
      </c>
    </row>
    <row r="234" spans="1:8" s="30" customFormat="1" ht="12">
      <c r="A234" s="24"/>
      <c r="B234" s="25">
        <v>322</v>
      </c>
      <c r="C234" s="26" t="s">
        <v>54</v>
      </c>
      <c r="D234" s="27"/>
      <c r="E234" s="28"/>
      <c r="F234" s="65">
        <f>SUM(D234:E234)</f>
        <v>0</v>
      </c>
      <c r="G234" s="66"/>
      <c r="H234" s="29">
        <f>SUM(F234:G234)</f>
        <v>0</v>
      </c>
    </row>
    <row r="235" spans="1:8" s="30" customFormat="1" ht="12">
      <c r="A235" s="24"/>
      <c r="B235" s="25">
        <v>323</v>
      </c>
      <c r="C235" s="26" t="s">
        <v>55</v>
      </c>
      <c r="D235" s="27"/>
      <c r="E235" s="28"/>
      <c r="F235" s="65">
        <f>SUM(D235:E235)</f>
        <v>0</v>
      </c>
      <c r="G235" s="66"/>
      <c r="H235" s="29">
        <f>SUM(F235:G235)</f>
        <v>0</v>
      </c>
    </row>
    <row r="236" spans="1:8" s="30" customFormat="1" ht="12">
      <c r="A236" s="24"/>
      <c r="B236" s="25">
        <v>329</v>
      </c>
      <c r="C236" s="26" t="s">
        <v>57</v>
      </c>
      <c r="D236" s="27"/>
      <c r="E236" s="28"/>
      <c r="F236" s="65">
        <f>SUM(D236:E236)</f>
        <v>0</v>
      </c>
      <c r="G236" s="66"/>
      <c r="H236" s="29">
        <f>SUM(F236:G236)</f>
        <v>0</v>
      </c>
    </row>
    <row r="237" spans="1:8" s="30" customFormat="1" ht="24">
      <c r="A237" s="109" t="s">
        <v>17</v>
      </c>
      <c r="B237" s="110"/>
      <c r="C237" s="21" t="s">
        <v>67</v>
      </c>
      <c r="D237" s="22">
        <f>SUM(D238:D241)</f>
        <v>0</v>
      </c>
      <c r="E237" s="22">
        <f>SUM(E238:E241)</f>
        <v>0</v>
      </c>
      <c r="F237" s="63">
        <f>SUM(F238:F241)</f>
        <v>0</v>
      </c>
      <c r="G237" s="64">
        <f>SUM(G238:G241)</f>
        <v>0</v>
      </c>
      <c r="H237" s="23">
        <f>SUM(H238:H241)</f>
        <v>0</v>
      </c>
    </row>
    <row r="238" spans="1:8">
      <c r="A238" s="24"/>
      <c r="B238" s="25">
        <v>321</v>
      </c>
      <c r="C238" s="26" t="s">
        <v>53</v>
      </c>
      <c r="D238" s="27"/>
      <c r="E238" s="28"/>
      <c r="F238" s="65">
        <f>SUM(D238:E238)</f>
        <v>0</v>
      </c>
      <c r="G238" s="66"/>
      <c r="H238" s="29">
        <f>SUM(F238:G238)</f>
        <v>0</v>
      </c>
    </row>
    <row r="239" spans="1:8" s="30" customFormat="1" ht="12">
      <c r="A239" s="24"/>
      <c r="B239" s="25">
        <v>322</v>
      </c>
      <c r="C239" s="26" t="s">
        <v>54</v>
      </c>
      <c r="D239" s="27"/>
      <c r="E239" s="28"/>
      <c r="F239" s="65">
        <f>SUM(D239:E239)</f>
        <v>0</v>
      </c>
      <c r="G239" s="66"/>
      <c r="H239" s="29">
        <f>SUM(F239:G239)</f>
        <v>0</v>
      </c>
    </row>
    <row r="240" spans="1:8" s="30" customFormat="1" ht="12">
      <c r="A240" s="24"/>
      <c r="B240" s="25">
        <v>323</v>
      </c>
      <c r="C240" s="26" t="s">
        <v>55</v>
      </c>
      <c r="D240" s="27"/>
      <c r="E240" s="28"/>
      <c r="F240" s="65">
        <f>SUM(D240:E240)</f>
        <v>0</v>
      </c>
      <c r="G240" s="66"/>
      <c r="H240" s="29">
        <f>SUM(F240:G240)</f>
        <v>0</v>
      </c>
    </row>
    <row r="241" spans="1:8" s="30" customFormat="1" ht="12">
      <c r="A241" s="24"/>
      <c r="B241" s="25">
        <v>329</v>
      </c>
      <c r="C241" s="26" t="s">
        <v>57</v>
      </c>
      <c r="D241" s="27"/>
      <c r="E241" s="28"/>
      <c r="F241" s="65">
        <f>SUM(D241:E241)</f>
        <v>0</v>
      </c>
      <c r="G241" s="66"/>
      <c r="H241" s="29">
        <f>SUM(F241:G241)</f>
        <v>0</v>
      </c>
    </row>
    <row r="242" spans="1:8" s="30" customFormat="1" ht="24">
      <c r="A242" s="109" t="s">
        <v>17</v>
      </c>
      <c r="B242" s="110"/>
      <c r="C242" s="21" t="s">
        <v>25</v>
      </c>
      <c r="D242" s="22">
        <f>SUM(D243:D247)</f>
        <v>50000</v>
      </c>
      <c r="E242" s="22">
        <f>SUM(E243:E247)</f>
        <v>3000</v>
      </c>
      <c r="F242" s="63">
        <f>SUM(F243:F247)</f>
        <v>53000</v>
      </c>
      <c r="G242" s="64">
        <f>SUM(G243:G247)</f>
        <v>0</v>
      </c>
      <c r="H242" s="23">
        <f>SUM(H243:H247)</f>
        <v>53000</v>
      </c>
    </row>
    <row r="243" spans="1:8">
      <c r="A243" s="24"/>
      <c r="B243" s="25">
        <v>321</v>
      </c>
      <c r="C243" s="26" t="s">
        <v>53</v>
      </c>
      <c r="D243" s="27"/>
      <c r="E243" s="28"/>
      <c r="F243" s="65">
        <f>SUM(D243:E243)</f>
        <v>0</v>
      </c>
      <c r="G243" s="66"/>
      <c r="H243" s="29">
        <f>SUM(F243:G243)</f>
        <v>0</v>
      </c>
    </row>
    <row r="244" spans="1:8" s="30" customFormat="1" ht="12">
      <c r="A244" s="24"/>
      <c r="B244" s="25">
        <v>323</v>
      </c>
      <c r="C244" s="26" t="s">
        <v>55</v>
      </c>
      <c r="D244" s="27"/>
      <c r="E244" s="28"/>
      <c r="F244" s="65">
        <f>SUM(D244:E244)</f>
        <v>0</v>
      </c>
      <c r="G244" s="66"/>
      <c r="H244" s="29">
        <f>SUM(F244:G244)</f>
        <v>0</v>
      </c>
    </row>
    <row r="245" spans="1:8" s="30" customFormat="1" ht="24">
      <c r="A245" s="24"/>
      <c r="B245" s="25">
        <v>324</v>
      </c>
      <c r="C245" s="26" t="s">
        <v>56</v>
      </c>
      <c r="D245" s="27"/>
      <c r="E245" s="28"/>
      <c r="F245" s="65">
        <f>SUM(D245:E245)</f>
        <v>0</v>
      </c>
      <c r="G245" s="66"/>
      <c r="H245" s="29">
        <f>SUM(F245:G245)</f>
        <v>0</v>
      </c>
    </row>
    <row r="246" spans="1:8" s="30" customFormat="1" ht="24">
      <c r="A246" s="24"/>
      <c r="B246" s="25">
        <v>324</v>
      </c>
      <c r="C246" s="26" t="s">
        <v>56</v>
      </c>
      <c r="D246" s="27"/>
      <c r="E246" s="28"/>
      <c r="F246" s="65"/>
      <c r="G246" s="66"/>
      <c r="H246" s="29"/>
    </row>
    <row r="247" spans="1:8" s="30" customFormat="1" ht="12">
      <c r="A247" s="24" t="s">
        <v>95</v>
      </c>
      <c r="B247" s="25">
        <v>329</v>
      </c>
      <c r="C247" s="26" t="s">
        <v>57</v>
      </c>
      <c r="D247" s="27">
        <v>50000</v>
      </c>
      <c r="E247" s="28">
        <v>3000</v>
      </c>
      <c r="F247" s="65">
        <f>SUM(D247:E247)</f>
        <v>53000</v>
      </c>
      <c r="G247" s="66"/>
      <c r="H247" s="29">
        <f>SUM(F247:G247)</f>
        <v>53000</v>
      </c>
    </row>
    <row r="248" spans="1:8" s="30" customFormat="1" ht="12">
      <c r="A248" s="109" t="s">
        <v>17</v>
      </c>
      <c r="B248" s="110"/>
      <c r="C248" s="21" t="s">
        <v>28</v>
      </c>
      <c r="D248" s="22">
        <f>SUM(D249:D253)</f>
        <v>10000</v>
      </c>
      <c r="E248" s="22">
        <f>SUM(E249:E253)</f>
        <v>0</v>
      </c>
      <c r="F248" s="63">
        <f>SUM(F249:F253)</f>
        <v>10000</v>
      </c>
      <c r="G248" s="64">
        <f>SUM(G249:G253)</f>
        <v>0</v>
      </c>
      <c r="H248" s="23">
        <f>SUM(H249:H253)</f>
        <v>10000</v>
      </c>
    </row>
    <row r="249" spans="1:8">
      <c r="A249" s="24"/>
      <c r="B249" s="25">
        <v>321</v>
      </c>
      <c r="C249" s="26" t="s">
        <v>53</v>
      </c>
      <c r="D249" s="27"/>
      <c r="E249" s="28"/>
      <c r="F249" s="65">
        <f>SUM(D249:E249)</f>
        <v>0</v>
      </c>
      <c r="G249" s="66"/>
      <c r="H249" s="29">
        <f>SUM(F249:G249)</f>
        <v>0</v>
      </c>
    </row>
    <row r="250" spans="1:8" s="30" customFormat="1" ht="12">
      <c r="A250" s="24"/>
      <c r="B250" s="25">
        <v>322</v>
      </c>
      <c r="C250" s="26" t="s">
        <v>54</v>
      </c>
      <c r="D250" s="27"/>
      <c r="E250" s="28"/>
      <c r="F250" s="65">
        <f>SUM(D250:E250)</f>
        <v>0</v>
      </c>
      <c r="G250" s="66"/>
      <c r="H250" s="29">
        <f>SUM(F250:G250)</f>
        <v>0</v>
      </c>
    </row>
    <row r="251" spans="1:8" s="30" customFormat="1" ht="12">
      <c r="A251" s="24"/>
      <c r="B251" s="25">
        <v>323</v>
      </c>
      <c r="C251" s="26" t="s">
        <v>55</v>
      </c>
      <c r="D251" s="27"/>
      <c r="E251" s="28"/>
      <c r="F251" s="65">
        <f>SUM(D251:E251)</f>
        <v>0</v>
      </c>
      <c r="G251" s="66"/>
      <c r="H251" s="29">
        <f>SUM(F251:G251)</f>
        <v>0</v>
      </c>
    </row>
    <row r="252" spans="1:8" s="30" customFormat="1" ht="24">
      <c r="A252" s="24"/>
      <c r="B252" s="25">
        <v>324</v>
      </c>
      <c r="C252" s="26" t="s">
        <v>56</v>
      </c>
      <c r="D252" s="27"/>
      <c r="E252" s="28"/>
      <c r="F252" s="65">
        <f>SUM(D252:E252)</f>
        <v>0</v>
      </c>
      <c r="G252" s="66"/>
      <c r="H252" s="29">
        <f>SUM(F252:G252)</f>
        <v>0</v>
      </c>
    </row>
    <row r="253" spans="1:8" s="30" customFormat="1" ht="12">
      <c r="A253" s="24" t="s">
        <v>96</v>
      </c>
      <c r="B253" s="25">
        <v>329</v>
      </c>
      <c r="C253" s="26" t="s">
        <v>57</v>
      </c>
      <c r="D253" s="27">
        <v>10000</v>
      </c>
      <c r="E253" s="28"/>
      <c r="F253" s="65">
        <f>SUM(D253:E253)</f>
        <v>10000</v>
      </c>
      <c r="G253" s="66"/>
      <c r="H253" s="29">
        <f>SUM(F253:G253)</f>
        <v>10000</v>
      </c>
    </row>
    <row r="254" spans="1:8" s="30" customFormat="1" ht="12">
      <c r="A254" s="109" t="s">
        <v>17</v>
      </c>
      <c r="B254" s="110"/>
      <c r="C254" s="21" t="s">
        <v>35</v>
      </c>
      <c r="D254" s="22">
        <f>SUM(D255:D260)</f>
        <v>0</v>
      </c>
      <c r="E254" s="22">
        <f>SUM(E255:E260)</f>
        <v>0</v>
      </c>
      <c r="F254" s="63">
        <f>SUM(F255:F260)</f>
        <v>0</v>
      </c>
      <c r="G254" s="64">
        <f>SUM(G255:G260)</f>
        <v>0</v>
      </c>
      <c r="H254" s="23">
        <f>SUM(H255:H260)</f>
        <v>0</v>
      </c>
    </row>
    <row r="255" spans="1:8">
      <c r="A255" s="24"/>
      <c r="B255" s="25">
        <v>321</v>
      </c>
      <c r="C255" s="26" t="s">
        <v>53</v>
      </c>
      <c r="D255" s="27"/>
      <c r="E255" s="28"/>
      <c r="F255" s="65">
        <f t="shared" ref="F255:F260" si="27">SUM(D255:E255)</f>
        <v>0</v>
      </c>
      <c r="G255" s="66"/>
      <c r="H255" s="29">
        <f t="shared" ref="H255:H260" si="28">SUM(F255:G255)</f>
        <v>0</v>
      </c>
    </row>
    <row r="256" spans="1:8" s="30" customFormat="1" ht="12">
      <c r="A256" s="24"/>
      <c r="B256" s="25">
        <v>322</v>
      </c>
      <c r="C256" s="26" t="s">
        <v>54</v>
      </c>
      <c r="D256" s="27"/>
      <c r="E256" s="28"/>
      <c r="F256" s="65">
        <f t="shared" si="27"/>
        <v>0</v>
      </c>
      <c r="G256" s="66"/>
      <c r="H256" s="29">
        <f t="shared" si="28"/>
        <v>0</v>
      </c>
    </row>
    <row r="257" spans="1:8" s="30" customFormat="1" ht="12">
      <c r="A257" s="24"/>
      <c r="B257" s="25">
        <v>323</v>
      </c>
      <c r="C257" s="26" t="s">
        <v>55</v>
      </c>
      <c r="D257" s="27"/>
      <c r="E257" s="28"/>
      <c r="F257" s="65">
        <f t="shared" si="27"/>
        <v>0</v>
      </c>
      <c r="G257" s="66"/>
      <c r="H257" s="29">
        <f t="shared" si="28"/>
        <v>0</v>
      </c>
    </row>
    <row r="258" spans="1:8" s="30" customFormat="1" ht="24">
      <c r="A258" s="24"/>
      <c r="B258" s="25">
        <v>324</v>
      </c>
      <c r="C258" s="26" t="s">
        <v>56</v>
      </c>
      <c r="D258" s="27"/>
      <c r="E258" s="28"/>
      <c r="F258" s="65">
        <f t="shared" si="27"/>
        <v>0</v>
      </c>
      <c r="G258" s="66"/>
      <c r="H258" s="29">
        <f t="shared" si="28"/>
        <v>0</v>
      </c>
    </row>
    <row r="259" spans="1:8" s="30" customFormat="1" ht="12">
      <c r="A259" s="24"/>
      <c r="B259" s="25">
        <v>329</v>
      </c>
      <c r="C259" s="26" t="s">
        <v>57</v>
      </c>
      <c r="D259" s="27"/>
      <c r="E259" s="28"/>
      <c r="F259" s="65">
        <f t="shared" si="27"/>
        <v>0</v>
      </c>
      <c r="G259" s="66"/>
      <c r="H259" s="29">
        <f t="shared" si="28"/>
        <v>0</v>
      </c>
    </row>
    <row r="260" spans="1:8" s="30" customFormat="1" ht="12">
      <c r="A260" s="24"/>
      <c r="B260" s="25">
        <v>381</v>
      </c>
      <c r="C260" s="26" t="s">
        <v>59</v>
      </c>
      <c r="D260" s="27"/>
      <c r="E260" s="28"/>
      <c r="F260" s="65">
        <f t="shared" si="27"/>
        <v>0</v>
      </c>
      <c r="G260" s="66"/>
      <c r="H260" s="29">
        <f t="shared" si="28"/>
        <v>0</v>
      </c>
    </row>
    <row r="261" spans="1:8" s="30" customFormat="1" ht="24">
      <c r="A261" s="117" t="s">
        <v>97</v>
      </c>
      <c r="B261" s="118"/>
      <c r="C261" s="58" t="s">
        <v>98</v>
      </c>
      <c r="D261" s="59">
        <f>SUM(D264,D262)</f>
        <v>0</v>
      </c>
      <c r="E261" s="59">
        <f>SUM(E264,E262)</f>
        <v>0</v>
      </c>
      <c r="F261" s="60">
        <f>SUM(F264,F262)</f>
        <v>0</v>
      </c>
      <c r="G261" s="61">
        <f>SUM(G264,G262)</f>
        <v>0</v>
      </c>
      <c r="H261" s="62">
        <f>SUM(H264,H262)</f>
        <v>0</v>
      </c>
    </row>
    <row r="262" spans="1:8" s="30" customFormat="1" ht="12">
      <c r="A262" s="115" t="s">
        <v>17</v>
      </c>
      <c r="B262" s="116"/>
      <c r="C262" s="67" t="s">
        <v>82</v>
      </c>
      <c r="D262" s="68">
        <f>SUM(D263)</f>
        <v>0</v>
      </c>
      <c r="E262" s="68">
        <f>SUM(E263)</f>
        <v>0</v>
      </c>
      <c r="F262" s="69">
        <f>SUM(F263)</f>
        <v>0</v>
      </c>
      <c r="G262" s="70">
        <f>SUM(G263)</f>
        <v>0</v>
      </c>
      <c r="H262" s="71">
        <f>SUM(H263)</f>
        <v>0</v>
      </c>
    </row>
    <row r="263" spans="1:8" s="30" customFormat="1" ht="24">
      <c r="A263" s="24"/>
      <c r="B263" s="25">
        <v>372</v>
      </c>
      <c r="C263" s="26" t="s">
        <v>72</v>
      </c>
      <c r="D263" s="27"/>
      <c r="E263" s="28"/>
      <c r="F263" s="65">
        <f>SUM(D263:E263)</f>
        <v>0</v>
      </c>
      <c r="G263" s="66"/>
      <c r="H263" s="29">
        <f>SUM(F263:G263)</f>
        <v>0</v>
      </c>
    </row>
    <row r="264" spans="1:8" ht="24.75" customHeight="1">
      <c r="A264" s="115" t="s">
        <v>17</v>
      </c>
      <c r="B264" s="116"/>
      <c r="C264" s="67" t="s">
        <v>91</v>
      </c>
      <c r="D264" s="68">
        <f>SUM(D265:D266)</f>
        <v>0</v>
      </c>
      <c r="E264" s="68">
        <f>SUM(E265:E266)</f>
        <v>0</v>
      </c>
      <c r="F264" s="69">
        <f>SUM(F265:F266)</f>
        <v>0</v>
      </c>
      <c r="G264" s="70">
        <f>SUM(G265:G266)</f>
        <v>0</v>
      </c>
      <c r="H264" s="71">
        <f>SUM(H265:H266)</f>
        <v>0</v>
      </c>
    </row>
    <row r="265" spans="1:8">
      <c r="A265" s="24"/>
      <c r="B265" s="25">
        <v>329</v>
      </c>
      <c r="C265" s="26" t="s">
        <v>57</v>
      </c>
      <c r="D265" s="27"/>
      <c r="E265" s="28"/>
      <c r="F265" s="65">
        <f>SUM(D265:E265)</f>
        <v>0</v>
      </c>
      <c r="G265" s="66"/>
      <c r="H265" s="29">
        <f>SUM(F265:G265)</f>
        <v>0</v>
      </c>
    </row>
    <row r="266" spans="1:8" s="30" customFormat="1" ht="24">
      <c r="A266" s="24"/>
      <c r="B266" s="25">
        <v>372</v>
      </c>
      <c r="C266" s="26" t="s">
        <v>72</v>
      </c>
      <c r="D266" s="27"/>
      <c r="E266" s="28"/>
      <c r="F266" s="65">
        <f>SUM(D266:E266)</f>
        <v>0</v>
      </c>
      <c r="G266" s="66"/>
      <c r="H266" s="29">
        <f>SUM(F266:G266)</f>
        <v>0</v>
      </c>
    </row>
    <row r="267" spans="1:8" s="30" customFormat="1" ht="12">
      <c r="A267" s="117" t="s">
        <v>99</v>
      </c>
      <c r="B267" s="118"/>
      <c r="C267" s="58" t="s">
        <v>100</v>
      </c>
      <c r="D267" s="59">
        <f>SUM(D268,D272)</f>
        <v>0</v>
      </c>
      <c r="E267" s="59">
        <f>SUM(E268,E272)</f>
        <v>0</v>
      </c>
      <c r="F267" s="60">
        <f>SUM(F268,F272)</f>
        <v>0</v>
      </c>
      <c r="G267" s="61">
        <f>SUM(G268,G272)</f>
        <v>0</v>
      </c>
      <c r="H267" s="62">
        <f>SUM(H268,H272)</f>
        <v>0</v>
      </c>
    </row>
    <row r="268" spans="1:8">
      <c r="A268" s="115" t="s">
        <v>17</v>
      </c>
      <c r="B268" s="116"/>
      <c r="C268" s="67" t="s">
        <v>77</v>
      </c>
      <c r="D268" s="68">
        <f>SUM(D269:D271)</f>
        <v>0</v>
      </c>
      <c r="E268" s="68">
        <f>SUM(E269:E271)</f>
        <v>0</v>
      </c>
      <c r="F268" s="68">
        <f>SUM(F269:F271)</f>
        <v>0</v>
      </c>
      <c r="G268" s="68">
        <f>SUM(G269:G271)</f>
        <v>0</v>
      </c>
      <c r="H268" s="68">
        <f>SUM(H269:H271)</f>
        <v>0</v>
      </c>
    </row>
    <row r="269" spans="1:8" s="90" customFormat="1">
      <c r="A269" s="85"/>
      <c r="B269" s="74">
        <v>311</v>
      </c>
      <c r="C269" s="75" t="s">
        <v>50</v>
      </c>
      <c r="D269" s="86"/>
      <c r="E269" s="86"/>
      <c r="F269" s="87"/>
      <c r="G269" s="88"/>
      <c r="H269" s="89"/>
    </row>
    <row r="270" spans="1:8">
      <c r="A270" s="24"/>
      <c r="B270" s="25">
        <v>323</v>
      </c>
      <c r="C270" s="26" t="s">
        <v>55</v>
      </c>
      <c r="D270" s="27"/>
      <c r="E270" s="28"/>
      <c r="F270" s="65">
        <f>SUM(D270:E270)</f>
        <v>0</v>
      </c>
      <c r="G270" s="66"/>
      <c r="H270" s="29">
        <f>SUM(F270:G270)</f>
        <v>0</v>
      </c>
    </row>
    <row r="271" spans="1:8" s="30" customFormat="1" ht="12">
      <c r="A271" s="24"/>
      <c r="B271" s="25">
        <v>383</v>
      </c>
      <c r="C271" s="26" t="s">
        <v>60</v>
      </c>
      <c r="D271" s="27"/>
      <c r="E271" s="28"/>
      <c r="F271" s="65">
        <f>SUM(D271:E271)</f>
        <v>0</v>
      </c>
      <c r="G271" s="66"/>
      <c r="H271" s="29">
        <f>SUM(F271:G271)</f>
        <v>0</v>
      </c>
    </row>
    <row r="272" spans="1:8" s="30" customFormat="1" ht="24">
      <c r="A272" s="109" t="s">
        <v>17</v>
      </c>
      <c r="B272" s="110"/>
      <c r="C272" s="21" t="s">
        <v>67</v>
      </c>
      <c r="D272" s="22">
        <f>SUM(D273:D274)</f>
        <v>0</v>
      </c>
      <c r="E272" s="22">
        <f>SUM(E273:E274)</f>
        <v>0</v>
      </c>
      <c r="F272" s="63">
        <f>SUM(F273:F274)</f>
        <v>0</v>
      </c>
      <c r="G272" s="64">
        <f>SUM(G273:G274)</f>
        <v>0</v>
      </c>
      <c r="H272" s="23">
        <f>SUM(H273:H274)</f>
        <v>0</v>
      </c>
    </row>
    <row r="273" spans="1:8">
      <c r="A273" s="24"/>
      <c r="B273" s="25">
        <v>323</v>
      </c>
      <c r="C273" s="26" t="s">
        <v>55</v>
      </c>
      <c r="D273" s="27"/>
      <c r="E273" s="28"/>
      <c r="F273" s="65">
        <f>SUM(D273:E273)</f>
        <v>0</v>
      </c>
      <c r="G273" s="66"/>
      <c r="H273" s="29">
        <f>SUM(F273:G273)</f>
        <v>0</v>
      </c>
    </row>
    <row r="274" spans="1:8" s="30" customFormat="1" ht="12">
      <c r="A274" s="24"/>
      <c r="B274" s="25">
        <v>383</v>
      </c>
      <c r="C274" s="26" t="s">
        <v>60</v>
      </c>
      <c r="D274" s="27"/>
      <c r="E274" s="28"/>
      <c r="F274" s="65">
        <f>SUM(D274:E274)</f>
        <v>0</v>
      </c>
      <c r="G274" s="66"/>
      <c r="H274" s="29">
        <f>SUM(F274:G274)</f>
        <v>0</v>
      </c>
    </row>
    <row r="275" spans="1:8" s="30" customFormat="1" ht="24">
      <c r="A275" s="117" t="s">
        <v>101</v>
      </c>
      <c r="B275" s="118"/>
      <c r="C275" s="58" t="s">
        <v>102</v>
      </c>
      <c r="D275" s="59">
        <f>SUM(D281,D276)</f>
        <v>0</v>
      </c>
      <c r="E275" s="59">
        <f>SUM(E281,E276)</f>
        <v>0</v>
      </c>
      <c r="F275" s="60">
        <f>SUM(F281,F276)</f>
        <v>0</v>
      </c>
      <c r="G275" s="61">
        <f>SUM(G281,G276)</f>
        <v>0</v>
      </c>
      <c r="H275" s="62">
        <f>SUM(H281,H276)</f>
        <v>0</v>
      </c>
    </row>
    <row r="276" spans="1:8" s="30" customFormat="1" ht="24">
      <c r="A276" s="109" t="s">
        <v>17</v>
      </c>
      <c r="B276" s="110"/>
      <c r="C276" s="21" t="s">
        <v>67</v>
      </c>
      <c r="D276" s="22">
        <f>SUM(D277:D280)</f>
        <v>0</v>
      </c>
      <c r="E276" s="22">
        <f>SUM(E277:E280)</f>
        <v>0</v>
      </c>
      <c r="F276" s="63">
        <f>SUM(F277:F280)</f>
        <v>0</v>
      </c>
      <c r="G276" s="64">
        <f>SUM(G277:G280)</f>
        <v>0</v>
      </c>
      <c r="H276" s="23">
        <f>SUM(H277:H280)</f>
        <v>0</v>
      </c>
    </row>
    <row r="277" spans="1:8">
      <c r="A277" s="24"/>
      <c r="B277" s="25">
        <v>311</v>
      </c>
      <c r="C277" s="26" t="s">
        <v>50</v>
      </c>
      <c r="D277" s="27"/>
      <c r="E277" s="28"/>
      <c r="F277" s="65">
        <f>SUM(D277:E277)</f>
        <v>0</v>
      </c>
      <c r="G277" s="66"/>
      <c r="H277" s="29">
        <f>SUM(F277:G277)</f>
        <v>0</v>
      </c>
    </row>
    <row r="278" spans="1:8" s="30" customFormat="1" ht="12">
      <c r="A278" s="24"/>
      <c r="B278" s="25">
        <v>313</v>
      </c>
      <c r="C278" s="26" t="s">
        <v>52</v>
      </c>
      <c r="D278" s="27"/>
      <c r="E278" s="28"/>
      <c r="F278" s="65">
        <f>SUM(D278:E278)</f>
        <v>0</v>
      </c>
      <c r="G278" s="66"/>
      <c r="H278" s="29">
        <f>SUM(F278:G278)</f>
        <v>0</v>
      </c>
    </row>
    <row r="279" spans="1:8" s="30" customFormat="1" ht="12">
      <c r="A279" s="24"/>
      <c r="B279" s="25">
        <v>321</v>
      </c>
      <c r="C279" s="26" t="s">
        <v>53</v>
      </c>
      <c r="D279" s="27"/>
      <c r="E279" s="28"/>
      <c r="F279" s="65">
        <f>SUM(D279:E279)</f>
        <v>0</v>
      </c>
      <c r="G279" s="66"/>
      <c r="H279" s="29">
        <f>SUM(F279:G279)</f>
        <v>0</v>
      </c>
    </row>
    <row r="280" spans="1:8" s="30" customFormat="1" ht="12">
      <c r="A280" s="24"/>
      <c r="B280" s="25">
        <v>323</v>
      </c>
      <c r="C280" s="26" t="s">
        <v>55</v>
      </c>
      <c r="D280" s="27"/>
      <c r="E280" s="28"/>
      <c r="F280" s="65">
        <f>SUM(D280:E280)</f>
        <v>0</v>
      </c>
      <c r="G280" s="66"/>
      <c r="H280" s="29">
        <f>SUM(F280:G280)</f>
        <v>0</v>
      </c>
    </row>
    <row r="281" spans="1:8" s="30" customFormat="1" ht="12">
      <c r="A281" s="109" t="s">
        <v>17</v>
      </c>
      <c r="B281" s="110"/>
      <c r="C281" s="21" t="s">
        <v>28</v>
      </c>
      <c r="D281" s="22">
        <f>SUM(D282:D285)</f>
        <v>0</v>
      </c>
      <c r="E281" s="22">
        <f>SUM(E282:E285)</f>
        <v>0</v>
      </c>
      <c r="F281" s="63">
        <f>SUM(F282:F285)</f>
        <v>0</v>
      </c>
      <c r="G281" s="64">
        <f>SUM(G282:G285)</f>
        <v>0</v>
      </c>
      <c r="H281" s="23">
        <f>SUM(H282:H285)</f>
        <v>0</v>
      </c>
    </row>
    <row r="282" spans="1:8">
      <c r="A282" s="24"/>
      <c r="B282" s="25">
        <v>311</v>
      </c>
      <c r="C282" s="26" t="s">
        <v>50</v>
      </c>
      <c r="D282" s="27"/>
      <c r="E282" s="28"/>
      <c r="F282" s="65">
        <f>SUM(D282:E282)</f>
        <v>0</v>
      </c>
      <c r="G282" s="66"/>
      <c r="H282" s="29">
        <f>SUM(F282:G282)</f>
        <v>0</v>
      </c>
    </row>
    <row r="283" spans="1:8" s="30" customFormat="1" ht="12">
      <c r="A283" s="24"/>
      <c r="B283" s="25">
        <v>313</v>
      </c>
      <c r="C283" s="26" t="s">
        <v>52</v>
      </c>
      <c r="D283" s="27"/>
      <c r="E283" s="28"/>
      <c r="F283" s="65">
        <f>SUM(D283:E283)</f>
        <v>0</v>
      </c>
      <c r="G283" s="66"/>
      <c r="H283" s="29">
        <f>SUM(F283:G283)</f>
        <v>0</v>
      </c>
    </row>
    <row r="284" spans="1:8" s="30" customFormat="1" ht="12">
      <c r="A284" s="24"/>
      <c r="B284" s="25">
        <v>321</v>
      </c>
      <c r="C284" s="26" t="s">
        <v>53</v>
      </c>
      <c r="D284" s="27"/>
      <c r="E284" s="28"/>
      <c r="F284" s="65">
        <f>SUM(D284:E284)</f>
        <v>0</v>
      </c>
      <c r="G284" s="66"/>
      <c r="H284" s="29">
        <f>SUM(F284:G284)</f>
        <v>0</v>
      </c>
    </row>
    <row r="285" spans="1:8" s="30" customFormat="1" ht="12">
      <c r="A285" s="24"/>
      <c r="B285" s="25">
        <v>323</v>
      </c>
      <c r="C285" s="26" t="s">
        <v>55</v>
      </c>
      <c r="D285" s="27"/>
      <c r="E285" s="28"/>
      <c r="F285" s="65">
        <f>SUM(D285:E285)</f>
        <v>0</v>
      </c>
      <c r="G285" s="66"/>
      <c r="H285" s="29">
        <f>SUM(F285:G285)</f>
        <v>0</v>
      </c>
    </row>
    <row r="286" spans="1:8" s="30" customFormat="1" ht="12">
      <c r="A286" s="117" t="s">
        <v>103</v>
      </c>
      <c r="B286" s="118"/>
      <c r="C286" s="58" t="s">
        <v>104</v>
      </c>
      <c r="D286" s="59">
        <f>SUM(D287)</f>
        <v>0</v>
      </c>
      <c r="E286" s="59">
        <f>SUM(E287)</f>
        <v>0</v>
      </c>
      <c r="F286" s="60">
        <f>SUM(F287)</f>
        <v>0</v>
      </c>
      <c r="G286" s="61">
        <f>SUM(G287)</f>
        <v>0</v>
      </c>
      <c r="H286" s="62">
        <f>SUM(H287)</f>
        <v>0</v>
      </c>
    </row>
    <row r="287" spans="1:8">
      <c r="A287" s="115" t="s">
        <v>17</v>
      </c>
      <c r="B287" s="116"/>
      <c r="C287" s="67" t="s">
        <v>77</v>
      </c>
      <c r="D287" s="68">
        <f>SUM(D288:D296)</f>
        <v>0</v>
      </c>
      <c r="E287" s="68">
        <f>SUM(E288:E296)</f>
        <v>0</v>
      </c>
      <c r="F287" s="69">
        <f>SUM(F288:F296)</f>
        <v>0</v>
      </c>
      <c r="G287" s="70">
        <f>SUM(G288:G296)</f>
        <v>0</v>
      </c>
      <c r="H287" s="71">
        <f>SUM(H288:H296)</f>
        <v>0</v>
      </c>
    </row>
    <row r="288" spans="1:8">
      <c r="A288" s="24"/>
      <c r="B288" s="25">
        <v>311</v>
      </c>
      <c r="C288" s="26" t="s">
        <v>50</v>
      </c>
      <c r="D288" s="27"/>
      <c r="E288" s="28"/>
      <c r="F288" s="65">
        <f t="shared" ref="F288:F296" si="29">SUM(D288:E288)</f>
        <v>0</v>
      </c>
      <c r="G288" s="66"/>
      <c r="H288" s="29">
        <f t="shared" ref="H288:H296" si="30">SUM(F288:G288)</f>
        <v>0</v>
      </c>
    </row>
    <row r="289" spans="1:8" s="30" customFormat="1" ht="12">
      <c r="A289" s="24"/>
      <c r="B289" s="25">
        <v>313</v>
      </c>
      <c r="C289" s="26" t="s">
        <v>52</v>
      </c>
      <c r="D289" s="27"/>
      <c r="E289" s="28"/>
      <c r="F289" s="65">
        <f t="shared" si="29"/>
        <v>0</v>
      </c>
      <c r="G289" s="66"/>
      <c r="H289" s="29">
        <f t="shared" si="30"/>
        <v>0</v>
      </c>
    </row>
    <row r="290" spans="1:8" s="30" customFormat="1" ht="12">
      <c r="A290" s="24"/>
      <c r="B290" s="25">
        <v>321</v>
      </c>
      <c r="C290" s="26" t="s">
        <v>53</v>
      </c>
      <c r="D290" s="27"/>
      <c r="E290" s="28"/>
      <c r="F290" s="65">
        <f t="shared" si="29"/>
        <v>0</v>
      </c>
      <c r="G290" s="66"/>
      <c r="H290" s="29">
        <f t="shared" si="30"/>
        <v>0</v>
      </c>
    </row>
    <row r="291" spans="1:8" s="30" customFormat="1" ht="12">
      <c r="A291" s="24"/>
      <c r="B291" s="25">
        <v>322</v>
      </c>
      <c r="C291" s="26" t="s">
        <v>54</v>
      </c>
      <c r="D291" s="27"/>
      <c r="E291" s="28"/>
      <c r="F291" s="65">
        <f t="shared" si="29"/>
        <v>0</v>
      </c>
      <c r="G291" s="66"/>
      <c r="H291" s="29">
        <f t="shared" si="30"/>
        <v>0</v>
      </c>
    </row>
    <row r="292" spans="1:8" s="30" customFormat="1" ht="12">
      <c r="A292" s="24"/>
      <c r="B292" s="25">
        <v>323</v>
      </c>
      <c r="C292" s="26" t="s">
        <v>55</v>
      </c>
      <c r="D292" s="27"/>
      <c r="E292" s="28"/>
      <c r="F292" s="65">
        <f t="shared" si="29"/>
        <v>0</v>
      </c>
      <c r="G292" s="66"/>
      <c r="H292" s="29">
        <f t="shared" si="30"/>
        <v>0</v>
      </c>
    </row>
    <row r="293" spans="1:8" s="30" customFormat="1" ht="24">
      <c r="A293" s="24"/>
      <c r="B293" s="25">
        <v>324</v>
      </c>
      <c r="C293" s="26" t="s">
        <v>56</v>
      </c>
      <c r="D293" s="27"/>
      <c r="E293" s="28"/>
      <c r="F293" s="65">
        <f t="shared" si="29"/>
        <v>0</v>
      </c>
      <c r="G293" s="66"/>
      <c r="H293" s="29">
        <f t="shared" si="30"/>
        <v>0</v>
      </c>
    </row>
    <row r="294" spans="1:8" s="30" customFormat="1" ht="12">
      <c r="A294" s="24"/>
      <c r="B294" s="25">
        <v>329</v>
      </c>
      <c r="C294" s="26" t="s">
        <v>57</v>
      </c>
      <c r="D294" s="27"/>
      <c r="E294" s="28"/>
      <c r="F294" s="65">
        <f t="shared" si="29"/>
        <v>0</v>
      </c>
      <c r="G294" s="66"/>
      <c r="H294" s="29">
        <f t="shared" si="30"/>
        <v>0</v>
      </c>
    </row>
    <row r="295" spans="1:8" s="30" customFormat="1" ht="12">
      <c r="A295" s="24"/>
      <c r="B295" s="25">
        <v>343</v>
      </c>
      <c r="C295" s="26" t="s">
        <v>58</v>
      </c>
      <c r="D295" s="27"/>
      <c r="E295" s="28"/>
      <c r="F295" s="65">
        <f t="shared" si="29"/>
        <v>0</v>
      </c>
      <c r="G295" s="66"/>
      <c r="H295" s="29">
        <f t="shared" si="30"/>
        <v>0</v>
      </c>
    </row>
    <row r="296" spans="1:8" s="30" customFormat="1" ht="12">
      <c r="A296" s="24"/>
      <c r="B296" s="25">
        <v>422</v>
      </c>
      <c r="C296" s="26" t="s">
        <v>78</v>
      </c>
      <c r="D296" s="27"/>
      <c r="E296" s="28"/>
      <c r="F296" s="65">
        <f t="shared" si="29"/>
        <v>0</v>
      </c>
      <c r="G296" s="66"/>
      <c r="H296" s="29">
        <f t="shared" si="30"/>
        <v>0</v>
      </c>
    </row>
    <row r="297" spans="1:8" s="30" customFormat="1" ht="12" customHeight="1">
      <c r="A297" s="117" t="s">
        <v>105</v>
      </c>
      <c r="B297" s="118"/>
      <c r="C297" s="58" t="s">
        <v>106</v>
      </c>
      <c r="D297" s="59">
        <f>SUM(D298)</f>
        <v>0</v>
      </c>
      <c r="E297" s="59">
        <f>SUM(E298)</f>
        <v>0</v>
      </c>
      <c r="F297" s="60">
        <f>SUM(F298)</f>
        <v>0</v>
      </c>
      <c r="G297" s="61">
        <f>SUM(G298)</f>
        <v>0</v>
      </c>
      <c r="H297" s="62">
        <f>SUM(H298)</f>
        <v>0</v>
      </c>
    </row>
    <row r="298" spans="1:8">
      <c r="A298" s="115" t="s">
        <v>17</v>
      </c>
      <c r="B298" s="116"/>
      <c r="C298" s="67" t="s">
        <v>77</v>
      </c>
      <c r="D298" s="68">
        <f>SUM(D299:D305)</f>
        <v>0</v>
      </c>
      <c r="E298" s="68">
        <f>SUM(E299:E305)</f>
        <v>0</v>
      </c>
      <c r="F298" s="69">
        <f>SUM(F299:F305)</f>
        <v>0</v>
      </c>
      <c r="G298" s="70">
        <f>SUM(G299:G305)</f>
        <v>0</v>
      </c>
      <c r="H298" s="71">
        <f>SUM(H299:H305)</f>
        <v>0</v>
      </c>
    </row>
    <row r="299" spans="1:8" s="30" customFormat="1" ht="12">
      <c r="A299" s="24"/>
      <c r="B299" s="25">
        <v>321</v>
      </c>
      <c r="C299" s="26" t="s">
        <v>53</v>
      </c>
      <c r="D299" s="27"/>
      <c r="E299" s="28"/>
      <c r="F299" s="65">
        <f t="shared" ref="F299:F305" si="31">SUM(D299:E299)</f>
        <v>0</v>
      </c>
      <c r="G299" s="66"/>
      <c r="H299" s="29">
        <f t="shared" ref="H299:H305" si="32">SUM(F299:G299)</f>
        <v>0</v>
      </c>
    </row>
    <row r="300" spans="1:8" s="30" customFormat="1" ht="12">
      <c r="A300" s="24"/>
      <c r="B300" s="25">
        <v>322</v>
      </c>
      <c r="C300" s="26" t="s">
        <v>54</v>
      </c>
      <c r="D300" s="27"/>
      <c r="E300" s="28"/>
      <c r="F300" s="65">
        <f t="shared" si="31"/>
        <v>0</v>
      </c>
      <c r="G300" s="66"/>
      <c r="H300" s="29">
        <f t="shared" si="32"/>
        <v>0</v>
      </c>
    </row>
    <row r="301" spans="1:8" s="30" customFormat="1" ht="12">
      <c r="A301" s="24"/>
      <c r="B301" s="25">
        <v>323</v>
      </c>
      <c r="C301" s="26" t="s">
        <v>55</v>
      </c>
      <c r="D301" s="27"/>
      <c r="E301" s="28"/>
      <c r="F301" s="65">
        <f t="shared" si="31"/>
        <v>0</v>
      </c>
      <c r="G301" s="66"/>
      <c r="H301" s="29">
        <f t="shared" si="32"/>
        <v>0</v>
      </c>
    </row>
    <row r="302" spans="1:8" s="30" customFormat="1" ht="24">
      <c r="A302" s="24"/>
      <c r="B302" s="25">
        <v>324</v>
      </c>
      <c r="C302" s="26" t="s">
        <v>56</v>
      </c>
      <c r="D302" s="27"/>
      <c r="E302" s="28"/>
      <c r="F302" s="65">
        <f t="shared" si="31"/>
        <v>0</v>
      </c>
      <c r="G302" s="66"/>
      <c r="H302" s="29">
        <f t="shared" si="32"/>
        <v>0</v>
      </c>
    </row>
    <row r="303" spans="1:8" s="30" customFormat="1" ht="12">
      <c r="A303" s="24"/>
      <c r="B303" s="25">
        <v>329</v>
      </c>
      <c r="C303" s="26" t="s">
        <v>57</v>
      </c>
      <c r="D303" s="27"/>
      <c r="E303" s="28"/>
      <c r="F303" s="65">
        <f t="shared" si="31"/>
        <v>0</v>
      </c>
      <c r="G303" s="66"/>
      <c r="H303" s="29">
        <f t="shared" si="32"/>
        <v>0</v>
      </c>
    </row>
    <row r="304" spans="1:8" s="30" customFormat="1" ht="12">
      <c r="A304" s="24"/>
      <c r="B304" s="25">
        <v>343</v>
      </c>
      <c r="C304" s="26" t="s">
        <v>58</v>
      </c>
      <c r="D304" s="27"/>
      <c r="E304" s="28"/>
      <c r="F304" s="65">
        <f t="shared" si="31"/>
        <v>0</v>
      </c>
      <c r="G304" s="66"/>
      <c r="H304" s="29">
        <f t="shared" si="32"/>
        <v>0</v>
      </c>
    </row>
    <row r="305" spans="1:8" s="30" customFormat="1" ht="12">
      <c r="A305" s="24"/>
      <c r="B305" s="25">
        <v>422</v>
      </c>
      <c r="C305" s="26" t="s">
        <v>78</v>
      </c>
      <c r="D305" s="27"/>
      <c r="E305" s="28"/>
      <c r="F305" s="65">
        <f t="shared" si="31"/>
        <v>0</v>
      </c>
      <c r="G305" s="66"/>
      <c r="H305" s="29">
        <f t="shared" si="32"/>
        <v>0</v>
      </c>
    </row>
    <row r="306" spans="1:8" s="30" customFormat="1" ht="12">
      <c r="A306" s="117" t="s">
        <v>107</v>
      </c>
      <c r="B306" s="118"/>
      <c r="C306" s="58" t="s">
        <v>108</v>
      </c>
      <c r="D306" s="59">
        <f>SUM(D307)</f>
        <v>0</v>
      </c>
      <c r="E306" s="59">
        <f>SUM(E307)</f>
        <v>0</v>
      </c>
      <c r="F306" s="60">
        <f t="shared" ref="F306:H307" si="33">SUM(F307)</f>
        <v>0</v>
      </c>
      <c r="G306" s="61">
        <f t="shared" si="33"/>
        <v>0</v>
      </c>
      <c r="H306" s="62">
        <f t="shared" si="33"/>
        <v>0</v>
      </c>
    </row>
    <row r="307" spans="1:8" s="30" customFormat="1" ht="12">
      <c r="A307" s="115" t="s">
        <v>17</v>
      </c>
      <c r="B307" s="116"/>
      <c r="C307" s="67" t="s">
        <v>77</v>
      </c>
      <c r="D307" s="68">
        <f>SUM(D308)</f>
        <v>0</v>
      </c>
      <c r="E307" s="68">
        <f>SUM(E308)</f>
        <v>0</v>
      </c>
      <c r="F307" s="69">
        <f t="shared" si="33"/>
        <v>0</v>
      </c>
      <c r="G307" s="70">
        <f t="shared" si="33"/>
        <v>0</v>
      </c>
      <c r="H307" s="71">
        <f t="shared" si="33"/>
        <v>0</v>
      </c>
    </row>
    <row r="308" spans="1:8" s="30" customFormat="1" ht="12">
      <c r="A308" s="24"/>
      <c r="B308" s="25">
        <v>323</v>
      </c>
      <c r="C308" s="26" t="s">
        <v>55</v>
      </c>
      <c r="D308" s="27"/>
      <c r="E308" s="28"/>
      <c r="F308" s="65">
        <f>SUM(D308:E308)</f>
        <v>0</v>
      </c>
      <c r="G308" s="66"/>
      <c r="H308" s="29">
        <f>SUM(F308:G308)</f>
        <v>0</v>
      </c>
    </row>
    <row r="309" spans="1:8" ht="28.5" customHeight="1">
      <c r="A309" s="117" t="s">
        <v>109</v>
      </c>
      <c r="B309" s="118"/>
      <c r="C309" s="58" t="s">
        <v>110</v>
      </c>
      <c r="D309" s="59">
        <f>SUM(D310,D315,D325,D320,D329,D335)</f>
        <v>0</v>
      </c>
      <c r="E309" s="59">
        <f>SUM(E310,E315,E325,E320,E329,E335)</f>
        <v>0</v>
      </c>
      <c r="F309" s="60">
        <f>SUM(F310,F315,F325,F320,F329,F335)</f>
        <v>0</v>
      </c>
      <c r="G309" s="61">
        <f>SUM(G310,G315,G325,G320,G329,G335)</f>
        <v>0</v>
      </c>
      <c r="H309" s="62">
        <f>SUM(H310,H315,H325,H320,H329,H335)</f>
        <v>0</v>
      </c>
    </row>
    <row r="310" spans="1:8">
      <c r="A310" s="115" t="s">
        <v>17</v>
      </c>
      <c r="B310" s="116"/>
      <c r="C310" s="67" t="s">
        <v>77</v>
      </c>
      <c r="D310" s="68">
        <f>SUM(D311:D314)</f>
        <v>0</v>
      </c>
      <c r="E310" s="68">
        <f>SUM(E311:E314)</f>
        <v>0</v>
      </c>
      <c r="F310" s="69">
        <f>SUM(F311:F314)</f>
        <v>0</v>
      </c>
      <c r="G310" s="70">
        <f>SUM(G311:G314)</f>
        <v>0</v>
      </c>
      <c r="H310" s="71">
        <f>SUM(H311:H314)</f>
        <v>0</v>
      </c>
    </row>
    <row r="311" spans="1:8" s="30" customFormat="1" ht="12">
      <c r="A311" s="24"/>
      <c r="B311" s="25">
        <v>323</v>
      </c>
      <c r="C311" s="26" t="s">
        <v>55</v>
      </c>
      <c r="D311" s="27"/>
      <c r="E311" s="28"/>
      <c r="F311" s="65">
        <f>SUM(D311:E311)</f>
        <v>0</v>
      </c>
      <c r="G311" s="66"/>
      <c r="H311" s="29">
        <f>SUM(F311:G311)</f>
        <v>0</v>
      </c>
    </row>
    <row r="312" spans="1:8" s="30" customFormat="1" ht="12">
      <c r="A312" s="24"/>
      <c r="B312" s="25">
        <v>422</v>
      </c>
      <c r="C312" s="26" t="s">
        <v>78</v>
      </c>
      <c r="D312" s="27"/>
      <c r="E312" s="28"/>
      <c r="F312" s="65">
        <f>SUM(D312:E312)</f>
        <v>0</v>
      </c>
      <c r="G312" s="66"/>
      <c r="H312" s="29">
        <f>SUM(F312:G312)</f>
        <v>0</v>
      </c>
    </row>
    <row r="313" spans="1:8" s="30" customFormat="1" ht="12">
      <c r="A313" s="24"/>
      <c r="B313" s="25">
        <v>426</v>
      </c>
      <c r="C313" s="26" t="s">
        <v>87</v>
      </c>
      <c r="D313" s="27"/>
      <c r="E313" s="28"/>
      <c r="F313" s="65">
        <f>SUM(D313:E313)</f>
        <v>0</v>
      </c>
      <c r="G313" s="66"/>
      <c r="H313" s="29">
        <f>SUM(F313:G313)</f>
        <v>0</v>
      </c>
    </row>
    <row r="314" spans="1:8" s="30" customFormat="1" ht="12">
      <c r="A314" s="24"/>
      <c r="B314" s="25">
        <v>451</v>
      </c>
      <c r="C314" s="26" t="s">
        <v>80</v>
      </c>
      <c r="D314" s="27"/>
      <c r="E314" s="28"/>
      <c r="F314" s="65">
        <f>SUM(D314:E314)</f>
        <v>0</v>
      </c>
      <c r="G314" s="66"/>
      <c r="H314" s="29">
        <f>SUM(F314:G314)</f>
        <v>0</v>
      </c>
    </row>
    <row r="315" spans="1:8">
      <c r="A315" s="115" t="s">
        <v>17</v>
      </c>
      <c r="B315" s="116"/>
      <c r="C315" s="67" t="s">
        <v>82</v>
      </c>
      <c r="D315" s="68">
        <f>SUM(D316:D319)</f>
        <v>0</v>
      </c>
      <c r="E315" s="68">
        <f>SUM(E316:E319)</f>
        <v>0</v>
      </c>
      <c r="F315" s="69">
        <f>SUM(F316:F319)</f>
        <v>0</v>
      </c>
      <c r="G315" s="70">
        <f>SUM(G316:G319)</f>
        <v>0</v>
      </c>
      <c r="H315" s="71">
        <f>SUM(H316:H319)</f>
        <v>0</v>
      </c>
    </row>
    <row r="316" spans="1:8">
      <c r="A316" s="24"/>
      <c r="B316" s="25">
        <v>323</v>
      </c>
      <c r="C316" s="26" t="s">
        <v>55</v>
      </c>
      <c r="D316" s="27"/>
      <c r="E316" s="28"/>
      <c r="F316" s="65">
        <f>SUM(D316:E316)</f>
        <v>0</v>
      </c>
      <c r="G316" s="66"/>
      <c r="H316" s="29">
        <f>SUM(F316:G316)</f>
        <v>0</v>
      </c>
    </row>
    <row r="317" spans="1:8">
      <c r="A317" s="24"/>
      <c r="B317" s="25">
        <v>422</v>
      </c>
      <c r="C317" s="26" t="s">
        <v>78</v>
      </c>
      <c r="D317" s="27"/>
      <c r="E317" s="28"/>
      <c r="F317" s="65">
        <f>SUM(D317:E317)</f>
        <v>0</v>
      </c>
      <c r="G317" s="66"/>
      <c r="H317" s="29">
        <f>SUM(F317:G317)</f>
        <v>0</v>
      </c>
    </row>
    <row r="318" spans="1:8" s="30" customFormat="1" ht="12">
      <c r="A318" s="24"/>
      <c r="B318" s="25">
        <v>426</v>
      </c>
      <c r="C318" s="26" t="s">
        <v>87</v>
      </c>
      <c r="D318" s="27"/>
      <c r="E318" s="28"/>
      <c r="F318" s="65">
        <f>SUM(D318:E318)</f>
        <v>0</v>
      </c>
      <c r="G318" s="66"/>
      <c r="H318" s="29">
        <f>SUM(F318:G318)</f>
        <v>0</v>
      </c>
    </row>
    <row r="319" spans="1:8" s="30" customFormat="1" ht="12">
      <c r="A319" s="24"/>
      <c r="B319" s="25">
        <v>451</v>
      </c>
      <c r="C319" s="26" t="s">
        <v>80</v>
      </c>
      <c r="D319" s="27"/>
      <c r="E319" s="28"/>
      <c r="F319" s="65">
        <f>SUM(D319:E319)</f>
        <v>0</v>
      </c>
      <c r="G319" s="66"/>
      <c r="H319" s="29">
        <f>SUM(F319:G319)</f>
        <v>0</v>
      </c>
    </row>
    <row r="320" spans="1:8" s="30" customFormat="1" ht="24">
      <c r="A320" s="115" t="s">
        <v>17</v>
      </c>
      <c r="B320" s="116"/>
      <c r="C320" s="67" t="s">
        <v>61</v>
      </c>
      <c r="D320" s="68">
        <f>SUM(D321:D324)</f>
        <v>0</v>
      </c>
      <c r="E320" s="68">
        <f>SUM(E321:E324)</f>
        <v>0</v>
      </c>
      <c r="F320" s="69">
        <f>SUM(F321:F324)</f>
        <v>0</v>
      </c>
      <c r="G320" s="70">
        <f>SUM(G321:G324)</f>
        <v>0</v>
      </c>
      <c r="H320" s="71">
        <f>SUM(H321:H324)</f>
        <v>0</v>
      </c>
    </row>
    <row r="321" spans="1:8">
      <c r="A321" s="24"/>
      <c r="B321" s="25">
        <v>323</v>
      </c>
      <c r="C321" s="26" t="s">
        <v>55</v>
      </c>
      <c r="D321" s="27"/>
      <c r="E321" s="28"/>
      <c r="F321" s="65">
        <f>SUM(D321:E321)</f>
        <v>0</v>
      </c>
      <c r="G321" s="66"/>
      <c r="H321" s="29">
        <f>SUM(F321:G321)</f>
        <v>0</v>
      </c>
    </row>
    <row r="322" spans="1:8">
      <c r="A322" s="24"/>
      <c r="B322" s="25">
        <v>422</v>
      </c>
      <c r="C322" s="26" t="s">
        <v>78</v>
      </c>
      <c r="D322" s="27"/>
      <c r="E322" s="28"/>
      <c r="F322" s="65">
        <f>SUM(D322:E322)</f>
        <v>0</v>
      </c>
      <c r="G322" s="66"/>
      <c r="H322" s="29">
        <f>SUM(F322:G322)</f>
        <v>0</v>
      </c>
    </row>
    <row r="323" spans="1:8" s="30" customFormat="1" ht="12">
      <c r="A323" s="24"/>
      <c r="B323" s="25">
        <v>426</v>
      </c>
      <c r="C323" s="26" t="s">
        <v>87</v>
      </c>
      <c r="D323" s="27"/>
      <c r="E323" s="28"/>
      <c r="F323" s="65">
        <f>SUM(D323:E323)</f>
        <v>0</v>
      </c>
      <c r="G323" s="66"/>
      <c r="H323" s="29">
        <f>SUM(F323:G323)</f>
        <v>0</v>
      </c>
    </row>
    <row r="324" spans="1:8" s="30" customFormat="1" ht="12">
      <c r="A324" s="24"/>
      <c r="B324" s="25">
        <v>451</v>
      </c>
      <c r="C324" s="26" t="s">
        <v>80</v>
      </c>
      <c r="D324" s="27"/>
      <c r="E324" s="28"/>
      <c r="F324" s="65">
        <f>SUM(D324:E324)</f>
        <v>0</v>
      </c>
      <c r="G324" s="66"/>
      <c r="H324" s="29">
        <f>SUM(F324:G324)</f>
        <v>0</v>
      </c>
    </row>
    <row r="325" spans="1:8">
      <c r="A325" s="115" t="s">
        <v>17</v>
      </c>
      <c r="B325" s="116"/>
      <c r="C325" s="67" t="s">
        <v>111</v>
      </c>
      <c r="D325" s="68">
        <f>SUM(D326:D328)</f>
        <v>0</v>
      </c>
      <c r="E325" s="68">
        <f>SUM(E326:E328)</f>
        <v>0</v>
      </c>
      <c r="F325" s="69">
        <f>SUM(F326:F328)</f>
        <v>0</v>
      </c>
      <c r="G325" s="70">
        <f>SUM(G326:G328)</f>
        <v>0</v>
      </c>
      <c r="H325" s="71">
        <f>SUM(H326:H328)</f>
        <v>0</v>
      </c>
    </row>
    <row r="326" spans="1:8" s="30" customFormat="1" ht="12">
      <c r="A326" s="24"/>
      <c r="B326" s="25">
        <v>323</v>
      </c>
      <c r="C326" s="26" t="s">
        <v>55</v>
      </c>
      <c r="D326" s="27"/>
      <c r="E326" s="28"/>
      <c r="F326" s="65">
        <f>SUM(D326:E326)</f>
        <v>0</v>
      </c>
      <c r="G326" s="66"/>
      <c r="H326" s="29">
        <f>SUM(F326:G326)</f>
        <v>0</v>
      </c>
    </row>
    <row r="327" spans="1:8" s="30" customFormat="1" ht="12">
      <c r="A327" s="24"/>
      <c r="B327" s="25">
        <v>426</v>
      </c>
      <c r="C327" s="26" t="s">
        <v>87</v>
      </c>
      <c r="D327" s="27"/>
      <c r="E327" s="28"/>
      <c r="F327" s="65">
        <f>SUM(D327:E327)</f>
        <v>0</v>
      </c>
      <c r="G327" s="66"/>
      <c r="H327" s="29">
        <f>SUM(F327:G327)</f>
        <v>0</v>
      </c>
    </row>
    <row r="328" spans="1:8" s="30" customFormat="1" ht="12">
      <c r="A328" s="24"/>
      <c r="B328" s="25">
        <v>451</v>
      </c>
      <c r="C328" s="26" t="s">
        <v>80</v>
      </c>
      <c r="D328" s="27"/>
      <c r="E328" s="28"/>
      <c r="F328" s="65">
        <f>SUM(D328:E328)</f>
        <v>0</v>
      </c>
      <c r="G328" s="66"/>
      <c r="H328" s="29">
        <f>SUM(F328:G328)</f>
        <v>0</v>
      </c>
    </row>
    <row r="329" spans="1:8" s="30" customFormat="1" ht="12">
      <c r="A329" s="109" t="s">
        <v>17</v>
      </c>
      <c r="B329" s="110"/>
      <c r="C329" s="21" t="s">
        <v>28</v>
      </c>
      <c r="D329" s="22">
        <f>SUM(D330:D334)</f>
        <v>0</v>
      </c>
      <c r="E329" s="22">
        <f>SUM(E330:E334)</f>
        <v>0</v>
      </c>
      <c r="F329" s="63">
        <f>SUM(F330:F334)</f>
        <v>0</v>
      </c>
      <c r="G329" s="64">
        <f>SUM(G330:G334)</f>
        <v>0</v>
      </c>
      <c r="H329" s="23">
        <f>SUM(H330:H334)</f>
        <v>0</v>
      </c>
    </row>
    <row r="330" spans="1:8">
      <c r="A330" s="24"/>
      <c r="B330" s="25">
        <v>323</v>
      </c>
      <c r="C330" s="26" t="s">
        <v>55</v>
      </c>
      <c r="D330" s="27"/>
      <c r="E330" s="28"/>
      <c r="F330" s="65">
        <f>SUM(D330:E330)</f>
        <v>0</v>
      </c>
      <c r="G330" s="66"/>
      <c r="H330" s="29">
        <f>SUM(F330:G330)</f>
        <v>0</v>
      </c>
    </row>
    <row r="331" spans="1:8" ht="24.75">
      <c r="A331" s="24"/>
      <c r="B331" s="25">
        <v>369</v>
      </c>
      <c r="C331" s="26" t="s">
        <v>112</v>
      </c>
      <c r="D331" s="27"/>
      <c r="E331" s="28"/>
      <c r="F331" s="65">
        <f>SUM(D331:E331)</f>
        <v>0</v>
      </c>
      <c r="G331" s="66"/>
      <c r="H331" s="29">
        <f>SUM(F331:G331)</f>
        <v>0</v>
      </c>
    </row>
    <row r="332" spans="1:8">
      <c r="A332" s="24"/>
      <c r="B332" s="25">
        <v>422</v>
      </c>
      <c r="C332" s="26" t="s">
        <v>78</v>
      </c>
      <c r="D332" s="27"/>
      <c r="E332" s="28"/>
      <c r="F332" s="65">
        <f>SUM(D332:E332)</f>
        <v>0</v>
      </c>
      <c r="G332" s="66"/>
      <c r="H332" s="29">
        <f>SUM(F332:G332)</f>
        <v>0</v>
      </c>
    </row>
    <row r="333" spans="1:8" s="30" customFormat="1" ht="12">
      <c r="A333" s="24"/>
      <c r="B333" s="25">
        <v>426</v>
      </c>
      <c r="C333" s="26" t="s">
        <v>87</v>
      </c>
      <c r="D333" s="27"/>
      <c r="E333" s="28"/>
      <c r="F333" s="65">
        <f>SUM(D333:E333)</f>
        <v>0</v>
      </c>
      <c r="G333" s="66"/>
      <c r="H333" s="29">
        <f>SUM(F333:G333)</f>
        <v>0</v>
      </c>
    </row>
    <row r="334" spans="1:8" s="30" customFormat="1" ht="12">
      <c r="A334" s="24"/>
      <c r="B334" s="25">
        <v>451</v>
      </c>
      <c r="C334" s="26" t="s">
        <v>80</v>
      </c>
      <c r="D334" s="27"/>
      <c r="E334" s="28"/>
      <c r="F334" s="65">
        <f>SUM(D334:E334)</f>
        <v>0</v>
      </c>
      <c r="G334" s="66"/>
      <c r="H334" s="29">
        <f>SUM(F334:G334)</f>
        <v>0</v>
      </c>
    </row>
    <row r="335" spans="1:8" ht="24.75">
      <c r="A335" s="109" t="s">
        <v>17</v>
      </c>
      <c r="B335" s="110"/>
      <c r="C335" s="21" t="s">
        <v>32</v>
      </c>
      <c r="D335" s="22">
        <f>SUM(D336:D340)</f>
        <v>0</v>
      </c>
      <c r="E335" s="22">
        <f>SUM(E336:E340)</f>
        <v>0</v>
      </c>
      <c r="F335" s="63">
        <f>SUM(F336:F340)</f>
        <v>0</v>
      </c>
      <c r="G335" s="64">
        <f>SUM(G336:G340)</f>
        <v>0</v>
      </c>
      <c r="H335" s="23">
        <f>SUM(H336:H340)</f>
        <v>0</v>
      </c>
    </row>
    <row r="336" spans="1:8">
      <c r="A336" s="24"/>
      <c r="B336" s="25">
        <v>323</v>
      </c>
      <c r="C336" s="26" t="s">
        <v>55</v>
      </c>
      <c r="D336" s="27"/>
      <c r="E336" s="28"/>
      <c r="F336" s="65">
        <f>SUM(D336:E336)</f>
        <v>0</v>
      </c>
      <c r="G336" s="66"/>
      <c r="H336" s="29">
        <f>SUM(F336:G336)</f>
        <v>0</v>
      </c>
    </row>
    <row r="337" spans="1:8" ht="24.75">
      <c r="A337" s="24"/>
      <c r="B337" s="25">
        <v>369</v>
      </c>
      <c r="C337" s="26" t="s">
        <v>112</v>
      </c>
      <c r="D337" s="27"/>
      <c r="E337" s="28"/>
      <c r="F337" s="65">
        <f>SUM(D337:E337)</f>
        <v>0</v>
      </c>
      <c r="G337" s="66"/>
      <c r="H337" s="29">
        <f>SUM(F337:G337)</f>
        <v>0</v>
      </c>
    </row>
    <row r="338" spans="1:8">
      <c r="A338" s="24"/>
      <c r="B338" s="25">
        <v>422</v>
      </c>
      <c r="C338" s="26" t="s">
        <v>78</v>
      </c>
      <c r="D338" s="27"/>
      <c r="E338" s="28"/>
      <c r="F338" s="65">
        <f>SUM(D338:E338)</f>
        <v>0</v>
      </c>
      <c r="G338" s="66"/>
      <c r="H338" s="29">
        <f>SUM(F338:G338)</f>
        <v>0</v>
      </c>
    </row>
    <row r="339" spans="1:8" s="30" customFormat="1" ht="12">
      <c r="A339" s="24"/>
      <c r="B339" s="25">
        <v>426</v>
      </c>
      <c r="C339" s="26" t="s">
        <v>87</v>
      </c>
      <c r="D339" s="27"/>
      <c r="E339" s="28"/>
      <c r="F339" s="65">
        <f>SUM(D339:E339)</f>
        <v>0</v>
      </c>
      <c r="G339" s="66"/>
      <c r="H339" s="29">
        <f>SUM(F339:G339)</f>
        <v>0</v>
      </c>
    </row>
    <row r="340" spans="1:8" s="30" customFormat="1" ht="12">
      <c r="A340" s="24"/>
      <c r="B340" s="25">
        <v>451</v>
      </c>
      <c r="C340" s="26" t="s">
        <v>80</v>
      </c>
      <c r="D340" s="27"/>
      <c r="E340" s="28"/>
      <c r="F340" s="65">
        <f>SUM(D340:E340)</f>
        <v>0</v>
      </c>
      <c r="G340" s="66"/>
      <c r="H340" s="29">
        <f>SUM(F340:G340)</f>
        <v>0</v>
      </c>
    </row>
    <row r="341" spans="1:8" ht="28.5" customHeight="1">
      <c r="A341" s="117" t="s">
        <v>113</v>
      </c>
      <c r="B341" s="118"/>
      <c r="C341" s="58" t="s">
        <v>114</v>
      </c>
      <c r="D341" s="59">
        <f>SUM(D342,D352)</f>
        <v>0</v>
      </c>
      <c r="E341" s="59">
        <f>SUM(E342,E352)</f>
        <v>0</v>
      </c>
      <c r="F341" s="60">
        <f>SUM(F342,F352)</f>
        <v>0</v>
      </c>
      <c r="G341" s="61">
        <f>SUM(G342,G352)</f>
        <v>0</v>
      </c>
      <c r="H341" s="62">
        <f>SUM(H342,H352)</f>
        <v>0</v>
      </c>
    </row>
    <row r="342" spans="1:8">
      <c r="A342" s="115" t="s">
        <v>17</v>
      </c>
      <c r="B342" s="116"/>
      <c r="C342" s="67" t="s">
        <v>77</v>
      </c>
      <c r="D342" s="68">
        <f>SUM(D343:D351)</f>
        <v>0</v>
      </c>
      <c r="E342" s="68">
        <f>SUM(E343:E351)</f>
        <v>0</v>
      </c>
      <c r="F342" s="69">
        <f>SUM(F343:F351)</f>
        <v>0</v>
      </c>
      <c r="G342" s="70">
        <f>SUM(G343:G351)</f>
        <v>0</v>
      </c>
      <c r="H342" s="71">
        <f>SUM(H343:H351)</f>
        <v>0</v>
      </c>
    </row>
    <row r="343" spans="1:8" s="30" customFormat="1" ht="12">
      <c r="A343" s="24"/>
      <c r="B343" s="25">
        <v>311</v>
      </c>
      <c r="C343" s="26" t="s">
        <v>50</v>
      </c>
      <c r="D343" s="27"/>
      <c r="E343" s="28"/>
      <c r="F343" s="65">
        <f>SUM(D343:E343)</f>
        <v>0</v>
      </c>
      <c r="G343" s="66"/>
      <c r="H343" s="29">
        <f t="shared" ref="H343:H351" si="34">SUM(F343:G343)</f>
        <v>0</v>
      </c>
    </row>
    <row r="344" spans="1:8" s="30" customFormat="1" ht="12">
      <c r="A344" s="24"/>
      <c r="B344" s="25">
        <v>313</v>
      </c>
      <c r="C344" s="26" t="s">
        <v>52</v>
      </c>
      <c r="D344" s="27"/>
      <c r="E344" s="28"/>
      <c r="F344" s="65">
        <f t="shared" ref="F344:F351" si="35">SUM(D344:E344)</f>
        <v>0</v>
      </c>
      <c r="G344" s="66"/>
      <c r="H344" s="29">
        <f t="shared" si="34"/>
        <v>0</v>
      </c>
    </row>
    <row r="345" spans="1:8" s="30" customFormat="1" ht="12">
      <c r="A345" s="24"/>
      <c r="B345" s="25">
        <v>321</v>
      </c>
      <c r="C345" s="26" t="s">
        <v>53</v>
      </c>
      <c r="D345" s="27"/>
      <c r="E345" s="28"/>
      <c r="F345" s="65">
        <f t="shared" si="35"/>
        <v>0</v>
      </c>
      <c r="G345" s="66"/>
      <c r="H345" s="29">
        <f t="shared" si="34"/>
        <v>0</v>
      </c>
    </row>
    <row r="346" spans="1:8" s="30" customFormat="1" ht="12">
      <c r="A346" s="24"/>
      <c r="B346" s="25">
        <v>322</v>
      </c>
      <c r="C346" s="26" t="s">
        <v>54</v>
      </c>
      <c r="D346" s="27"/>
      <c r="E346" s="28"/>
      <c r="F346" s="65">
        <f t="shared" si="35"/>
        <v>0</v>
      </c>
      <c r="G346" s="66"/>
      <c r="H346" s="29">
        <f t="shared" si="34"/>
        <v>0</v>
      </c>
    </row>
    <row r="347" spans="1:8" s="30" customFormat="1" ht="12">
      <c r="A347" s="24"/>
      <c r="B347" s="25">
        <v>323</v>
      </c>
      <c r="C347" s="26" t="s">
        <v>55</v>
      </c>
      <c r="D347" s="27"/>
      <c r="E347" s="28"/>
      <c r="F347" s="65">
        <f t="shared" si="35"/>
        <v>0</v>
      </c>
      <c r="G347" s="66"/>
      <c r="H347" s="29">
        <f t="shared" si="34"/>
        <v>0</v>
      </c>
    </row>
    <row r="348" spans="1:8" s="30" customFormat="1" ht="15.75" customHeight="1">
      <c r="A348" s="24"/>
      <c r="B348" s="25">
        <v>324</v>
      </c>
      <c r="C348" s="26" t="s">
        <v>56</v>
      </c>
      <c r="D348" s="27"/>
      <c r="E348" s="28"/>
      <c r="F348" s="65">
        <f t="shared" si="35"/>
        <v>0</v>
      </c>
      <c r="G348" s="66"/>
      <c r="H348" s="29">
        <f t="shared" si="34"/>
        <v>0</v>
      </c>
    </row>
    <row r="349" spans="1:8" s="30" customFormat="1" ht="12">
      <c r="A349" s="24"/>
      <c r="B349" s="25">
        <v>329</v>
      </c>
      <c r="C349" s="26" t="s">
        <v>57</v>
      </c>
      <c r="D349" s="27"/>
      <c r="E349" s="28"/>
      <c r="F349" s="65">
        <f t="shared" si="35"/>
        <v>0</v>
      </c>
      <c r="G349" s="66"/>
      <c r="H349" s="29">
        <f t="shared" si="34"/>
        <v>0</v>
      </c>
    </row>
    <row r="350" spans="1:8" s="30" customFormat="1" ht="12">
      <c r="A350" s="24"/>
      <c r="B350" s="25">
        <v>343</v>
      </c>
      <c r="C350" s="26" t="s">
        <v>58</v>
      </c>
      <c r="D350" s="27"/>
      <c r="E350" s="28"/>
      <c r="F350" s="65">
        <f t="shared" si="35"/>
        <v>0</v>
      </c>
      <c r="G350" s="66"/>
      <c r="H350" s="29">
        <f t="shared" si="34"/>
        <v>0</v>
      </c>
    </row>
    <row r="351" spans="1:8" s="30" customFormat="1" ht="12">
      <c r="A351" s="24"/>
      <c r="B351" s="25">
        <v>422</v>
      </c>
      <c r="C351" s="26" t="s">
        <v>78</v>
      </c>
      <c r="D351" s="27"/>
      <c r="E351" s="28"/>
      <c r="F351" s="65">
        <f t="shared" si="35"/>
        <v>0</v>
      </c>
      <c r="G351" s="66"/>
      <c r="H351" s="29">
        <f t="shared" si="34"/>
        <v>0</v>
      </c>
    </row>
    <row r="352" spans="1:8">
      <c r="A352" s="115" t="s">
        <v>17</v>
      </c>
      <c r="B352" s="116"/>
      <c r="C352" s="67" t="s">
        <v>111</v>
      </c>
      <c r="D352" s="68">
        <f>SUM(D353:D361)</f>
        <v>0</v>
      </c>
      <c r="E352" s="68">
        <f>SUM(E353:E361)</f>
        <v>0</v>
      </c>
      <c r="F352" s="69">
        <f>SUM(F353:F361)</f>
        <v>0</v>
      </c>
      <c r="G352" s="70">
        <f>SUM(G353:G361)</f>
        <v>0</v>
      </c>
      <c r="H352" s="71">
        <f>SUM(H353:H361)</f>
        <v>0</v>
      </c>
    </row>
    <row r="353" spans="1:8" s="30" customFormat="1" ht="12">
      <c r="A353" s="24"/>
      <c r="B353" s="25">
        <v>311</v>
      </c>
      <c r="C353" s="26" t="s">
        <v>50</v>
      </c>
      <c r="D353" s="27"/>
      <c r="E353" s="28"/>
      <c r="F353" s="65">
        <f>SUM(D353:E353)</f>
        <v>0</v>
      </c>
      <c r="G353" s="66"/>
      <c r="H353" s="29">
        <f t="shared" ref="H353:H361" si="36">SUM(F353:G353)</f>
        <v>0</v>
      </c>
    </row>
    <row r="354" spans="1:8" s="30" customFormat="1" ht="12">
      <c r="A354" s="24"/>
      <c r="B354" s="25">
        <v>313</v>
      </c>
      <c r="C354" s="26" t="s">
        <v>52</v>
      </c>
      <c r="D354" s="27"/>
      <c r="E354" s="28"/>
      <c r="F354" s="65">
        <f t="shared" ref="F354:F361" si="37">SUM(D354:E354)</f>
        <v>0</v>
      </c>
      <c r="G354" s="66"/>
      <c r="H354" s="29">
        <f t="shared" si="36"/>
        <v>0</v>
      </c>
    </row>
    <row r="355" spans="1:8" s="30" customFormat="1" ht="12">
      <c r="A355" s="24"/>
      <c r="B355" s="25">
        <v>321</v>
      </c>
      <c r="C355" s="26" t="s">
        <v>53</v>
      </c>
      <c r="D355" s="27"/>
      <c r="E355" s="28"/>
      <c r="F355" s="65">
        <f t="shared" si="37"/>
        <v>0</v>
      </c>
      <c r="G355" s="66"/>
      <c r="H355" s="29">
        <f t="shared" si="36"/>
        <v>0</v>
      </c>
    </row>
    <row r="356" spans="1:8" s="30" customFormat="1" ht="12">
      <c r="A356" s="24"/>
      <c r="B356" s="25">
        <v>322</v>
      </c>
      <c r="C356" s="26" t="s">
        <v>54</v>
      </c>
      <c r="D356" s="27"/>
      <c r="E356" s="28"/>
      <c r="F356" s="65">
        <f t="shared" si="37"/>
        <v>0</v>
      </c>
      <c r="G356" s="66"/>
      <c r="H356" s="29">
        <f t="shared" si="36"/>
        <v>0</v>
      </c>
    </row>
    <row r="357" spans="1:8" s="30" customFormat="1" ht="12">
      <c r="A357" s="24"/>
      <c r="B357" s="25">
        <v>323</v>
      </c>
      <c r="C357" s="26" t="s">
        <v>55</v>
      </c>
      <c r="D357" s="27"/>
      <c r="E357" s="28"/>
      <c r="F357" s="65">
        <f t="shared" si="37"/>
        <v>0</v>
      </c>
      <c r="G357" s="66"/>
      <c r="H357" s="29">
        <f t="shared" si="36"/>
        <v>0</v>
      </c>
    </row>
    <row r="358" spans="1:8" s="30" customFormat="1" ht="13.5" customHeight="1">
      <c r="A358" s="24"/>
      <c r="B358" s="25">
        <v>324</v>
      </c>
      <c r="C358" s="26" t="s">
        <v>56</v>
      </c>
      <c r="D358" s="27"/>
      <c r="E358" s="28"/>
      <c r="F358" s="65">
        <f t="shared" si="37"/>
        <v>0</v>
      </c>
      <c r="G358" s="66"/>
      <c r="H358" s="29">
        <f t="shared" si="36"/>
        <v>0</v>
      </c>
    </row>
    <row r="359" spans="1:8" s="30" customFormat="1" ht="12">
      <c r="A359" s="24"/>
      <c r="B359" s="25">
        <v>329</v>
      </c>
      <c r="C359" s="26" t="s">
        <v>57</v>
      </c>
      <c r="D359" s="27"/>
      <c r="E359" s="28"/>
      <c r="F359" s="65">
        <f t="shared" si="37"/>
        <v>0</v>
      </c>
      <c r="G359" s="66"/>
      <c r="H359" s="29">
        <f t="shared" si="36"/>
        <v>0</v>
      </c>
    </row>
    <row r="360" spans="1:8" s="30" customFormat="1" ht="12">
      <c r="A360" s="24"/>
      <c r="B360" s="25">
        <v>343</v>
      </c>
      <c r="C360" s="26" t="s">
        <v>58</v>
      </c>
      <c r="D360" s="27"/>
      <c r="E360" s="28"/>
      <c r="F360" s="65">
        <f t="shared" si="37"/>
        <v>0</v>
      </c>
      <c r="G360" s="66"/>
      <c r="H360" s="29">
        <f t="shared" si="36"/>
        <v>0</v>
      </c>
    </row>
    <row r="361" spans="1:8" s="30" customFormat="1" ht="12">
      <c r="A361" s="24"/>
      <c r="B361" s="25">
        <v>422</v>
      </c>
      <c r="C361" s="26" t="s">
        <v>78</v>
      </c>
      <c r="D361" s="27"/>
      <c r="E361" s="28"/>
      <c r="F361" s="65">
        <f t="shared" si="37"/>
        <v>0</v>
      </c>
      <c r="G361" s="66"/>
      <c r="H361" s="29">
        <f t="shared" si="36"/>
        <v>0</v>
      </c>
    </row>
    <row r="362" spans="1:8" ht="22.5" customHeight="1">
      <c r="A362" s="117" t="s">
        <v>115</v>
      </c>
      <c r="B362" s="118"/>
      <c r="C362" s="58" t="s">
        <v>116</v>
      </c>
      <c r="D362" s="59">
        <f t="shared" ref="D362:H363" si="38">SUM(D363)</f>
        <v>0</v>
      </c>
      <c r="E362" s="59">
        <f t="shared" si="38"/>
        <v>0</v>
      </c>
      <c r="F362" s="60">
        <f t="shared" si="38"/>
        <v>0</v>
      </c>
      <c r="G362" s="61">
        <f t="shared" si="38"/>
        <v>0</v>
      </c>
      <c r="H362" s="62">
        <f t="shared" si="38"/>
        <v>0</v>
      </c>
    </row>
    <row r="363" spans="1:8" ht="24.75" customHeight="1">
      <c r="A363" s="115" t="s">
        <v>17</v>
      </c>
      <c r="B363" s="116"/>
      <c r="C363" s="67" t="s">
        <v>77</v>
      </c>
      <c r="D363" s="68">
        <f t="shared" si="38"/>
        <v>0</v>
      </c>
      <c r="E363" s="68">
        <f t="shared" si="38"/>
        <v>0</v>
      </c>
      <c r="F363" s="69">
        <f t="shared" si="38"/>
        <v>0</v>
      </c>
      <c r="G363" s="70">
        <f t="shared" si="38"/>
        <v>0</v>
      </c>
      <c r="H363" s="71">
        <f t="shared" si="38"/>
        <v>0</v>
      </c>
    </row>
    <row r="364" spans="1:8">
      <c r="A364" s="24"/>
      <c r="B364" s="25">
        <v>323</v>
      </c>
      <c r="C364" s="26" t="s">
        <v>55</v>
      </c>
      <c r="D364" s="27"/>
      <c r="E364" s="28"/>
      <c r="F364" s="65">
        <f>SUM(D364:E364)</f>
        <v>0</v>
      </c>
      <c r="G364" s="66"/>
      <c r="H364" s="29">
        <f>SUM(F364:G364)</f>
        <v>0</v>
      </c>
    </row>
    <row r="365" spans="1:8" ht="22.5" customHeight="1">
      <c r="A365" s="117" t="s">
        <v>117</v>
      </c>
      <c r="B365" s="118"/>
      <c r="C365" s="58" t="s">
        <v>118</v>
      </c>
      <c r="D365" s="59">
        <f>SUM(D366,D385,D375)</f>
        <v>0</v>
      </c>
      <c r="E365" s="59">
        <f>SUM(E366,E385,E375)</f>
        <v>0</v>
      </c>
      <c r="F365" s="60">
        <f>SUM(F366,F385,F375)</f>
        <v>0</v>
      </c>
      <c r="G365" s="61">
        <f>SUM(G366,G385,G375)</f>
        <v>0</v>
      </c>
      <c r="H365" s="62">
        <f>SUM(H366,H385,H375)</f>
        <v>0</v>
      </c>
    </row>
    <row r="366" spans="1:8" ht="24.75" customHeight="1">
      <c r="A366" s="109" t="s">
        <v>17</v>
      </c>
      <c r="B366" s="110"/>
      <c r="C366" s="21" t="s">
        <v>18</v>
      </c>
      <c r="D366" s="22">
        <f>SUM(D367:D374)</f>
        <v>0</v>
      </c>
      <c r="E366" s="22">
        <f>SUM(E367:E374)</f>
        <v>0</v>
      </c>
      <c r="F366" s="63">
        <f>SUM(F367:F374)</f>
        <v>0</v>
      </c>
      <c r="G366" s="64">
        <f>SUM(G367:G374)</f>
        <v>0</v>
      </c>
      <c r="H366" s="23">
        <f>SUM(H367:H374)</f>
        <v>0</v>
      </c>
    </row>
    <row r="367" spans="1:8">
      <c r="A367" s="24"/>
      <c r="B367" s="25">
        <v>311</v>
      </c>
      <c r="C367" s="26" t="s">
        <v>50</v>
      </c>
      <c r="D367" s="27"/>
      <c r="E367" s="28"/>
      <c r="F367" s="65">
        <f t="shared" ref="F367:F374" si="39">SUM(D367:E367)</f>
        <v>0</v>
      </c>
      <c r="G367" s="66"/>
      <c r="H367" s="29">
        <f t="shared" ref="H367:H374" si="40">SUM(F367:G367)</f>
        <v>0</v>
      </c>
    </row>
    <row r="368" spans="1:8">
      <c r="A368" s="24"/>
      <c r="B368" s="25">
        <v>312</v>
      </c>
      <c r="C368" s="26" t="s">
        <v>51</v>
      </c>
      <c r="D368" s="27"/>
      <c r="E368" s="28"/>
      <c r="F368" s="65">
        <f t="shared" si="39"/>
        <v>0</v>
      </c>
      <c r="G368" s="66"/>
      <c r="H368" s="29">
        <f t="shared" si="40"/>
        <v>0</v>
      </c>
    </row>
    <row r="369" spans="1:8">
      <c r="A369" s="24"/>
      <c r="B369" s="25">
        <v>313</v>
      </c>
      <c r="C369" s="26" t="s">
        <v>52</v>
      </c>
      <c r="D369" s="27"/>
      <c r="E369" s="28"/>
      <c r="F369" s="65">
        <f t="shared" si="39"/>
        <v>0</v>
      </c>
      <c r="G369" s="66"/>
      <c r="H369" s="29">
        <f t="shared" si="40"/>
        <v>0</v>
      </c>
    </row>
    <row r="370" spans="1:8">
      <c r="A370" s="24"/>
      <c r="B370" s="25">
        <v>321</v>
      </c>
      <c r="C370" s="26" t="s">
        <v>53</v>
      </c>
      <c r="D370" s="27"/>
      <c r="E370" s="28"/>
      <c r="F370" s="65">
        <f t="shared" si="39"/>
        <v>0</v>
      </c>
      <c r="G370" s="66"/>
      <c r="H370" s="29">
        <f t="shared" si="40"/>
        <v>0</v>
      </c>
    </row>
    <row r="371" spans="1:8">
      <c r="A371" s="24"/>
      <c r="B371" s="25">
        <v>322</v>
      </c>
      <c r="C371" s="26" t="s">
        <v>54</v>
      </c>
      <c r="D371" s="27"/>
      <c r="E371" s="28"/>
      <c r="F371" s="65">
        <f t="shared" si="39"/>
        <v>0</v>
      </c>
      <c r="G371" s="66"/>
      <c r="H371" s="29">
        <f t="shared" si="40"/>
        <v>0</v>
      </c>
    </row>
    <row r="372" spans="1:8">
      <c r="A372" s="24"/>
      <c r="B372" s="25">
        <v>323</v>
      </c>
      <c r="C372" s="26" t="s">
        <v>55</v>
      </c>
      <c r="D372" s="27"/>
      <c r="E372" s="28"/>
      <c r="F372" s="65">
        <f t="shared" si="39"/>
        <v>0</v>
      </c>
      <c r="G372" s="66"/>
      <c r="H372" s="29">
        <f t="shared" si="40"/>
        <v>0</v>
      </c>
    </row>
    <row r="373" spans="1:8" ht="24.75">
      <c r="A373" s="24"/>
      <c r="B373" s="25">
        <v>324</v>
      </c>
      <c r="C373" s="26" t="s">
        <v>56</v>
      </c>
      <c r="D373" s="27"/>
      <c r="E373" s="28"/>
      <c r="F373" s="65">
        <f t="shared" si="39"/>
        <v>0</v>
      </c>
      <c r="G373" s="66"/>
      <c r="H373" s="29">
        <f t="shared" si="40"/>
        <v>0</v>
      </c>
    </row>
    <row r="374" spans="1:8" s="30" customFormat="1" ht="12">
      <c r="A374" s="24"/>
      <c r="B374" s="25">
        <v>329</v>
      </c>
      <c r="C374" s="26" t="s">
        <v>57</v>
      </c>
      <c r="D374" s="27"/>
      <c r="E374" s="28"/>
      <c r="F374" s="65">
        <f t="shared" si="39"/>
        <v>0</v>
      </c>
      <c r="G374" s="66"/>
      <c r="H374" s="29">
        <f t="shared" si="40"/>
        <v>0</v>
      </c>
    </row>
    <row r="375" spans="1:8" ht="24.75">
      <c r="A375" s="109" t="s">
        <v>17</v>
      </c>
      <c r="B375" s="110"/>
      <c r="C375" s="21" t="s">
        <v>119</v>
      </c>
      <c r="D375" s="22">
        <f>SUM(D376:D384)</f>
        <v>0</v>
      </c>
      <c r="E375" s="22">
        <f>SUM(E376:E384)</f>
        <v>0</v>
      </c>
      <c r="F375" s="63">
        <f>SUM(F376:F384)</f>
        <v>0</v>
      </c>
      <c r="G375" s="64">
        <f>SUM(G376:G384)</f>
        <v>0</v>
      </c>
      <c r="H375" s="23">
        <f>SUM(H376:H384)</f>
        <v>0</v>
      </c>
    </row>
    <row r="376" spans="1:8">
      <c r="A376" s="24"/>
      <c r="B376" s="25">
        <v>311</v>
      </c>
      <c r="C376" s="26" t="s">
        <v>50</v>
      </c>
      <c r="D376" s="27"/>
      <c r="E376" s="28"/>
      <c r="F376" s="65">
        <f t="shared" ref="F376:F384" si="41">SUM(D376:E376)</f>
        <v>0</v>
      </c>
      <c r="G376" s="66"/>
      <c r="H376" s="29">
        <f t="shared" ref="H376:H384" si="42">SUM(F376:G376)</f>
        <v>0</v>
      </c>
    </row>
    <row r="377" spans="1:8">
      <c r="A377" s="24"/>
      <c r="B377" s="25">
        <v>312</v>
      </c>
      <c r="C377" s="26" t="s">
        <v>51</v>
      </c>
      <c r="D377" s="27"/>
      <c r="E377" s="28"/>
      <c r="F377" s="65">
        <f t="shared" si="41"/>
        <v>0</v>
      </c>
      <c r="G377" s="66"/>
      <c r="H377" s="29">
        <f t="shared" si="42"/>
        <v>0</v>
      </c>
    </row>
    <row r="378" spans="1:8">
      <c r="A378" s="24"/>
      <c r="B378" s="25">
        <v>313</v>
      </c>
      <c r="C378" s="26" t="s">
        <v>52</v>
      </c>
      <c r="D378" s="27"/>
      <c r="E378" s="28"/>
      <c r="F378" s="65">
        <f t="shared" si="41"/>
        <v>0</v>
      </c>
      <c r="G378" s="66"/>
      <c r="H378" s="29">
        <f t="shared" si="42"/>
        <v>0</v>
      </c>
    </row>
    <row r="379" spans="1:8" s="30" customFormat="1" ht="12">
      <c r="A379" s="24"/>
      <c r="B379" s="25">
        <v>321</v>
      </c>
      <c r="C379" s="26" t="s">
        <v>53</v>
      </c>
      <c r="D379" s="27"/>
      <c r="E379" s="28"/>
      <c r="F379" s="65">
        <f t="shared" si="41"/>
        <v>0</v>
      </c>
      <c r="G379" s="66"/>
      <c r="H379" s="29">
        <f t="shared" si="42"/>
        <v>0</v>
      </c>
    </row>
    <row r="380" spans="1:8" s="30" customFormat="1" ht="12">
      <c r="A380" s="24"/>
      <c r="B380" s="25">
        <v>322</v>
      </c>
      <c r="C380" s="26" t="s">
        <v>54</v>
      </c>
      <c r="D380" s="27"/>
      <c r="E380" s="28"/>
      <c r="F380" s="65">
        <f t="shared" si="41"/>
        <v>0</v>
      </c>
      <c r="G380" s="66"/>
      <c r="H380" s="29">
        <f t="shared" si="42"/>
        <v>0</v>
      </c>
    </row>
    <row r="381" spans="1:8">
      <c r="A381" s="24"/>
      <c r="B381" s="25">
        <v>323</v>
      </c>
      <c r="C381" s="26" t="s">
        <v>55</v>
      </c>
      <c r="D381" s="27"/>
      <c r="E381" s="28"/>
      <c r="F381" s="65">
        <f t="shared" si="41"/>
        <v>0</v>
      </c>
      <c r="G381" s="66"/>
      <c r="H381" s="29">
        <f t="shared" si="42"/>
        <v>0</v>
      </c>
    </row>
    <row r="382" spans="1:8" ht="24.75">
      <c r="A382" s="24"/>
      <c r="B382" s="25">
        <v>324</v>
      </c>
      <c r="C382" s="26" t="s">
        <v>56</v>
      </c>
      <c r="D382" s="27"/>
      <c r="E382" s="28"/>
      <c r="F382" s="65">
        <f t="shared" si="41"/>
        <v>0</v>
      </c>
      <c r="G382" s="66"/>
      <c r="H382" s="29">
        <f t="shared" si="42"/>
        <v>0</v>
      </c>
    </row>
    <row r="383" spans="1:8" s="30" customFormat="1" ht="12">
      <c r="A383" s="24"/>
      <c r="B383" s="25">
        <v>329</v>
      </c>
      <c r="C383" s="26" t="s">
        <v>57</v>
      </c>
      <c r="D383" s="27"/>
      <c r="E383" s="28"/>
      <c r="F383" s="65">
        <f t="shared" si="41"/>
        <v>0</v>
      </c>
      <c r="G383" s="66"/>
      <c r="H383" s="29">
        <f t="shared" si="42"/>
        <v>0</v>
      </c>
    </row>
    <row r="384" spans="1:8">
      <c r="A384" s="24"/>
      <c r="B384" s="25">
        <v>343</v>
      </c>
      <c r="C384" s="26" t="s">
        <v>58</v>
      </c>
      <c r="D384" s="27"/>
      <c r="E384" s="28"/>
      <c r="F384" s="65">
        <f t="shared" si="41"/>
        <v>0</v>
      </c>
      <c r="G384" s="66"/>
      <c r="H384" s="29">
        <f t="shared" si="42"/>
        <v>0</v>
      </c>
    </row>
    <row r="385" spans="1:8" ht="24.75">
      <c r="A385" s="109" t="s">
        <v>17</v>
      </c>
      <c r="B385" s="110"/>
      <c r="C385" s="21" t="s">
        <v>32</v>
      </c>
      <c r="D385" s="22">
        <f>SUM(D386:D394)</f>
        <v>0</v>
      </c>
      <c r="E385" s="22">
        <f>SUM(E386:E394)</f>
        <v>0</v>
      </c>
      <c r="F385" s="63">
        <f>SUM(F386:F394)</f>
        <v>0</v>
      </c>
      <c r="G385" s="64">
        <f>SUM(G386:G394)</f>
        <v>0</v>
      </c>
      <c r="H385" s="23">
        <f>SUM(H386:H394)</f>
        <v>0</v>
      </c>
    </row>
    <row r="386" spans="1:8">
      <c r="A386" s="24"/>
      <c r="B386" s="25">
        <v>311</v>
      </c>
      <c r="C386" s="26" t="s">
        <v>50</v>
      </c>
      <c r="D386" s="27"/>
      <c r="E386" s="28"/>
      <c r="F386" s="65">
        <f t="shared" ref="F386:F394" si="43">SUM(D386:E386)</f>
        <v>0</v>
      </c>
      <c r="G386" s="66"/>
      <c r="H386" s="29">
        <f t="shared" ref="H386:H394" si="44">SUM(F386:G386)</f>
        <v>0</v>
      </c>
    </row>
    <row r="387" spans="1:8">
      <c r="A387" s="24"/>
      <c r="B387" s="25">
        <v>312</v>
      </c>
      <c r="C387" s="26" t="s">
        <v>51</v>
      </c>
      <c r="D387" s="27"/>
      <c r="E387" s="28"/>
      <c r="F387" s="65">
        <f t="shared" si="43"/>
        <v>0</v>
      </c>
      <c r="G387" s="66"/>
      <c r="H387" s="29">
        <f t="shared" si="44"/>
        <v>0</v>
      </c>
    </row>
    <row r="388" spans="1:8">
      <c r="A388" s="24"/>
      <c r="B388" s="25">
        <v>313</v>
      </c>
      <c r="C388" s="26" t="s">
        <v>52</v>
      </c>
      <c r="D388" s="27"/>
      <c r="E388" s="28"/>
      <c r="F388" s="65">
        <f t="shared" si="43"/>
        <v>0</v>
      </c>
      <c r="G388" s="66"/>
      <c r="H388" s="29">
        <f t="shared" si="44"/>
        <v>0</v>
      </c>
    </row>
    <row r="389" spans="1:8">
      <c r="A389" s="24"/>
      <c r="B389" s="25">
        <v>321</v>
      </c>
      <c r="C389" s="26" t="s">
        <v>53</v>
      </c>
      <c r="D389" s="27"/>
      <c r="E389" s="28"/>
      <c r="F389" s="65">
        <f t="shared" si="43"/>
        <v>0</v>
      </c>
      <c r="G389" s="66"/>
      <c r="H389" s="29">
        <f t="shared" si="44"/>
        <v>0</v>
      </c>
    </row>
    <row r="390" spans="1:8">
      <c r="A390" s="24"/>
      <c r="B390" s="25">
        <v>322</v>
      </c>
      <c r="C390" s="26" t="s">
        <v>54</v>
      </c>
      <c r="D390" s="27"/>
      <c r="E390" s="28"/>
      <c r="F390" s="65">
        <f t="shared" si="43"/>
        <v>0</v>
      </c>
      <c r="G390" s="66"/>
      <c r="H390" s="29">
        <f t="shared" si="44"/>
        <v>0</v>
      </c>
    </row>
    <row r="391" spans="1:8" s="30" customFormat="1" ht="12">
      <c r="A391" s="24"/>
      <c r="B391" s="25">
        <v>323</v>
      </c>
      <c r="C391" s="26" t="s">
        <v>55</v>
      </c>
      <c r="D391" s="27"/>
      <c r="E391" s="28"/>
      <c r="F391" s="65">
        <f t="shared" si="43"/>
        <v>0</v>
      </c>
      <c r="G391" s="66"/>
      <c r="H391" s="29">
        <f t="shared" si="44"/>
        <v>0</v>
      </c>
    </row>
    <row r="392" spans="1:8" ht="24.75">
      <c r="A392" s="24"/>
      <c r="B392" s="25">
        <v>324</v>
      </c>
      <c r="C392" s="26" t="s">
        <v>56</v>
      </c>
      <c r="D392" s="27"/>
      <c r="E392" s="28"/>
      <c r="F392" s="65">
        <f t="shared" si="43"/>
        <v>0</v>
      </c>
      <c r="G392" s="66"/>
      <c r="H392" s="29">
        <f t="shared" si="44"/>
        <v>0</v>
      </c>
    </row>
    <row r="393" spans="1:8" s="30" customFormat="1" ht="12">
      <c r="A393" s="24"/>
      <c r="B393" s="25">
        <v>329</v>
      </c>
      <c r="C393" s="26" t="s">
        <v>57</v>
      </c>
      <c r="D393" s="27"/>
      <c r="E393" s="28"/>
      <c r="F393" s="65">
        <f t="shared" si="43"/>
        <v>0</v>
      </c>
      <c r="G393" s="66"/>
      <c r="H393" s="29">
        <f t="shared" si="44"/>
        <v>0</v>
      </c>
    </row>
    <row r="394" spans="1:8" s="30" customFormat="1" ht="12">
      <c r="A394" s="24"/>
      <c r="B394" s="25">
        <v>343</v>
      </c>
      <c r="C394" s="26" t="s">
        <v>58</v>
      </c>
      <c r="D394" s="27"/>
      <c r="E394" s="28"/>
      <c r="F394" s="65">
        <f t="shared" si="43"/>
        <v>0</v>
      </c>
      <c r="G394" s="66"/>
      <c r="H394" s="29">
        <f t="shared" si="44"/>
        <v>0</v>
      </c>
    </row>
    <row r="395" spans="1:8" ht="23.25" customHeight="1">
      <c r="A395" s="117" t="s">
        <v>120</v>
      </c>
      <c r="B395" s="118"/>
      <c r="C395" s="58" t="s">
        <v>121</v>
      </c>
      <c r="D395" s="59">
        <f>SUM(D396,D402)</f>
        <v>0</v>
      </c>
      <c r="E395" s="59">
        <f>SUM(E396,E402)</f>
        <v>0</v>
      </c>
      <c r="F395" s="60">
        <f>SUM(F396,F402)</f>
        <v>0</v>
      </c>
      <c r="G395" s="61">
        <f>SUM(G396,G402)</f>
        <v>0</v>
      </c>
      <c r="H395" s="62">
        <f>SUM(H396,H402)</f>
        <v>0</v>
      </c>
    </row>
    <row r="396" spans="1:8">
      <c r="A396" s="115" t="s">
        <v>17</v>
      </c>
      <c r="B396" s="116"/>
      <c r="C396" s="67" t="s">
        <v>77</v>
      </c>
      <c r="D396" s="68">
        <f>SUM(D397:D401)</f>
        <v>0</v>
      </c>
      <c r="E396" s="68">
        <f>SUM(E397:E401)</f>
        <v>0</v>
      </c>
      <c r="F396" s="69">
        <f>SUM(F397:F401)</f>
        <v>0</v>
      </c>
      <c r="G396" s="70">
        <f>SUM(G397:G401)</f>
        <v>0</v>
      </c>
      <c r="H396" s="71">
        <f>SUM(H397:H401)</f>
        <v>0</v>
      </c>
    </row>
    <row r="397" spans="1:8" s="30" customFormat="1" ht="12">
      <c r="A397" s="24"/>
      <c r="B397" s="25">
        <v>311</v>
      </c>
      <c r="C397" s="26" t="s">
        <v>50</v>
      </c>
      <c r="D397" s="27"/>
      <c r="E397" s="28"/>
      <c r="F397" s="65">
        <f>SUM(D397:E397)</f>
        <v>0</v>
      </c>
      <c r="G397" s="66"/>
      <c r="H397" s="29">
        <f>SUM(F397:G397)</f>
        <v>0</v>
      </c>
    </row>
    <row r="398" spans="1:8" s="30" customFormat="1" ht="12">
      <c r="A398" s="24"/>
      <c r="B398" s="25">
        <v>312</v>
      </c>
      <c r="C398" s="26" t="s">
        <v>51</v>
      </c>
      <c r="D398" s="27"/>
      <c r="E398" s="28"/>
      <c r="F398" s="65">
        <f>SUM(D398:E398)</f>
        <v>0</v>
      </c>
      <c r="G398" s="66"/>
      <c r="H398" s="29">
        <f>SUM(F398:G398)</f>
        <v>0</v>
      </c>
    </row>
    <row r="399" spans="1:8" s="30" customFormat="1" ht="12">
      <c r="A399" s="24"/>
      <c r="B399" s="25">
        <v>313</v>
      </c>
      <c r="C399" s="26" t="s">
        <v>52</v>
      </c>
      <c r="D399" s="27"/>
      <c r="E399" s="28"/>
      <c r="F399" s="65">
        <f>SUM(D399:E399)</f>
        <v>0</v>
      </c>
      <c r="G399" s="66"/>
      <c r="H399" s="29">
        <f>SUM(F399:G399)</f>
        <v>0</v>
      </c>
    </row>
    <row r="400" spans="1:8" s="30" customFormat="1" ht="12">
      <c r="A400" s="24"/>
      <c r="B400" s="25">
        <v>321</v>
      </c>
      <c r="C400" s="26" t="s">
        <v>53</v>
      </c>
      <c r="D400" s="27"/>
      <c r="E400" s="28"/>
      <c r="F400" s="65">
        <f>SUM(D400:E400)</f>
        <v>0</v>
      </c>
      <c r="G400" s="66"/>
      <c r="H400" s="29">
        <f>SUM(F400:G400)</f>
        <v>0</v>
      </c>
    </row>
    <row r="401" spans="1:8" s="30" customFormat="1" ht="12">
      <c r="A401" s="24"/>
      <c r="B401" s="25">
        <v>323</v>
      </c>
      <c r="C401" s="26" t="s">
        <v>55</v>
      </c>
      <c r="D401" s="27"/>
      <c r="E401" s="28"/>
      <c r="F401" s="65">
        <f>SUM(D401:E401)</f>
        <v>0</v>
      </c>
      <c r="G401" s="66"/>
      <c r="H401" s="29">
        <f>SUM(F401:G401)</f>
        <v>0</v>
      </c>
    </row>
    <row r="402" spans="1:8">
      <c r="A402" s="115" t="s">
        <v>17</v>
      </c>
      <c r="B402" s="116"/>
      <c r="C402" s="67" t="s">
        <v>111</v>
      </c>
      <c r="D402" s="68">
        <f>SUM(D403:D407)</f>
        <v>0</v>
      </c>
      <c r="E402" s="68">
        <f>SUM(E403:E407)</f>
        <v>0</v>
      </c>
      <c r="F402" s="69">
        <f>SUM(F403:F407)</f>
        <v>0</v>
      </c>
      <c r="G402" s="70">
        <f>SUM(G403:G407)</f>
        <v>0</v>
      </c>
      <c r="H402" s="71">
        <f>SUM(H403:H407)</f>
        <v>0</v>
      </c>
    </row>
    <row r="403" spans="1:8" s="30" customFormat="1" ht="12">
      <c r="A403" s="24"/>
      <c r="B403" s="25">
        <v>311</v>
      </c>
      <c r="C403" s="26" t="s">
        <v>50</v>
      </c>
      <c r="D403" s="27"/>
      <c r="E403" s="28"/>
      <c r="F403" s="65">
        <f>SUM(D403:E403)</f>
        <v>0</v>
      </c>
      <c r="G403" s="66"/>
      <c r="H403" s="29">
        <f>SUM(F403:G403)</f>
        <v>0</v>
      </c>
    </row>
    <row r="404" spans="1:8" s="30" customFormat="1" ht="12">
      <c r="A404" s="24"/>
      <c r="B404" s="25">
        <v>312</v>
      </c>
      <c r="C404" s="26" t="s">
        <v>51</v>
      </c>
      <c r="D404" s="27"/>
      <c r="E404" s="28"/>
      <c r="F404" s="65">
        <f>SUM(D404:E404)</f>
        <v>0</v>
      </c>
      <c r="G404" s="66"/>
      <c r="H404" s="29">
        <f>SUM(F404:G404)</f>
        <v>0</v>
      </c>
    </row>
    <row r="405" spans="1:8" s="30" customFormat="1" ht="12">
      <c r="A405" s="24"/>
      <c r="B405" s="25">
        <v>313</v>
      </c>
      <c r="C405" s="26" t="s">
        <v>52</v>
      </c>
      <c r="D405" s="27"/>
      <c r="E405" s="28"/>
      <c r="F405" s="65">
        <f>SUM(D405:E405)</f>
        <v>0</v>
      </c>
      <c r="G405" s="66"/>
      <c r="H405" s="29">
        <f>SUM(F405:G405)</f>
        <v>0</v>
      </c>
    </row>
    <row r="406" spans="1:8" s="30" customFormat="1" ht="12">
      <c r="A406" s="24"/>
      <c r="B406" s="25">
        <v>321</v>
      </c>
      <c r="C406" s="26" t="s">
        <v>53</v>
      </c>
      <c r="D406" s="27"/>
      <c r="E406" s="28"/>
      <c r="F406" s="65">
        <f>SUM(D406:E406)</f>
        <v>0</v>
      </c>
      <c r="G406" s="66"/>
      <c r="H406" s="29">
        <f>SUM(F406:G406)</f>
        <v>0</v>
      </c>
    </row>
    <row r="407" spans="1:8" s="30" customFormat="1" ht="12">
      <c r="A407" s="24"/>
      <c r="B407" s="25">
        <v>323</v>
      </c>
      <c r="C407" s="26" t="s">
        <v>55</v>
      </c>
      <c r="D407" s="27"/>
      <c r="E407" s="28"/>
      <c r="F407" s="65">
        <f>SUM(D407:E407)</f>
        <v>0</v>
      </c>
      <c r="G407" s="66"/>
      <c r="H407" s="29">
        <f>SUM(F407:G407)</f>
        <v>0</v>
      </c>
    </row>
    <row r="408" spans="1:8" ht="23.25" customHeight="1">
      <c r="A408" s="117" t="s">
        <v>122</v>
      </c>
      <c r="B408" s="118"/>
      <c r="C408" s="58" t="s">
        <v>123</v>
      </c>
      <c r="D408" s="59">
        <f>SUM(D409,D415)</f>
        <v>0</v>
      </c>
      <c r="E408" s="59">
        <f>SUM(E409,E415)</f>
        <v>0</v>
      </c>
      <c r="F408" s="60">
        <f>SUM(F409,F415)</f>
        <v>0</v>
      </c>
      <c r="G408" s="61">
        <f>SUM(G409,G415)</f>
        <v>0</v>
      </c>
      <c r="H408" s="62">
        <f>SUM(H409,H415)</f>
        <v>0</v>
      </c>
    </row>
    <row r="409" spans="1:8">
      <c r="A409" s="115" t="s">
        <v>17</v>
      </c>
      <c r="B409" s="116"/>
      <c r="C409" s="67" t="s">
        <v>77</v>
      </c>
      <c r="D409" s="68">
        <f>SUM(D410:D414)</f>
        <v>0</v>
      </c>
      <c r="E409" s="68">
        <f>SUM(E410:E414)</f>
        <v>0</v>
      </c>
      <c r="F409" s="69">
        <f>SUM(F410:F414)</f>
        <v>0</v>
      </c>
      <c r="G409" s="70">
        <f>SUM(G410:G414)</f>
        <v>0</v>
      </c>
      <c r="H409" s="71">
        <f>SUM(H410:H414)</f>
        <v>0</v>
      </c>
    </row>
    <row r="410" spans="1:8" s="30" customFormat="1" ht="12">
      <c r="A410" s="24"/>
      <c r="B410" s="25">
        <v>311</v>
      </c>
      <c r="C410" s="26" t="s">
        <v>50</v>
      </c>
      <c r="D410" s="27"/>
      <c r="E410" s="28"/>
      <c r="F410" s="65">
        <f>SUM(D410:E410)</f>
        <v>0</v>
      </c>
      <c r="G410" s="66"/>
      <c r="H410" s="29">
        <f>SUM(F410:G410)</f>
        <v>0</v>
      </c>
    </row>
    <row r="411" spans="1:8" s="30" customFormat="1" ht="12">
      <c r="A411" s="24"/>
      <c r="B411" s="25">
        <v>312</v>
      </c>
      <c r="C411" s="26" t="s">
        <v>51</v>
      </c>
      <c r="D411" s="27"/>
      <c r="E411" s="28"/>
      <c r="F411" s="65">
        <f>SUM(D411:E411)</f>
        <v>0</v>
      </c>
      <c r="G411" s="66"/>
      <c r="H411" s="29">
        <f>SUM(F411:G411)</f>
        <v>0</v>
      </c>
    </row>
    <row r="412" spans="1:8" s="30" customFormat="1" ht="12">
      <c r="A412" s="24"/>
      <c r="B412" s="25">
        <v>313</v>
      </c>
      <c r="C412" s="26" t="s">
        <v>52</v>
      </c>
      <c r="D412" s="27"/>
      <c r="E412" s="28"/>
      <c r="F412" s="65">
        <f>SUM(D412:E412)</f>
        <v>0</v>
      </c>
      <c r="G412" s="66"/>
      <c r="H412" s="29">
        <f>SUM(F412:G412)</f>
        <v>0</v>
      </c>
    </row>
    <row r="413" spans="1:8" s="30" customFormat="1" ht="12">
      <c r="A413" s="24"/>
      <c r="B413" s="25">
        <v>321</v>
      </c>
      <c r="C413" s="26" t="s">
        <v>53</v>
      </c>
      <c r="D413" s="27"/>
      <c r="E413" s="28"/>
      <c r="F413" s="65">
        <f>SUM(D413:E413)</f>
        <v>0</v>
      </c>
      <c r="G413" s="66"/>
      <c r="H413" s="29">
        <f>SUM(F413:G413)</f>
        <v>0</v>
      </c>
    </row>
    <row r="414" spans="1:8" s="30" customFormat="1" ht="12">
      <c r="A414" s="24"/>
      <c r="B414" s="25">
        <v>323</v>
      </c>
      <c r="C414" s="26" t="s">
        <v>55</v>
      </c>
      <c r="D414" s="27"/>
      <c r="E414" s="28"/>
      <c r="F414" s="65">
        <f>SUM(D414:E414)</f>
        <v>0</v>
      </c>
      <c r="G414" s="66"/>
      <c r="H414" s="29">
        <f>SUM(F414:G414)</f>
        <v>0</v>
      </c>
    </row>
    <row r="415" spans="1:8">
      <c r="A415" s="115" t="s">
        <v>17</v>
      </c>
      <c r="B415" s="116"/>
      <c r="C415" s="67" t="s">
        <v>111</v>
      </c>
      <c r="D415" s="68">
        <f>SUM(D416:D420)</f>
        <v>0</v>
      </c>
      <c r="E415" s="68">
        <f>SUM(E416:E420)</f>
        <v>0</v>
      </c>
      <c r="F415" s="69">
        <f>SUM(F416:F420)</f>
        <v>0</v>
      </c>
      <c r="G415" s="70">
        <f>SUM(G416:G420)</f>
        <v>0</v>
      </c>
      <c r="H415" s="71">
        <f>SUM(H416:H420)</f>
        <v>0</v>
      </c>
    </row>
    <row r="416" spans="1:8" s="30" customFormat="1" ht="12">
      <c r="A416" s="24"/>
      <c r="B416" s="25">
        <v>311</v>
      </c>
      <c r="C416" s="26" t="s">
        <v>50</v>
      </c>
      <c r="D416" s="27"/>
      <c r="E416" s="28"/>
      <c r="F416" s="65">
        <f>SUM(D416:E416)</f>
        <v>0</v>
      </c>
      <c r="G416" s="66"/>
      <c r="H416" s="29">
        <f>SUM(F416:G416)</f>
        <v>0</v>
      </c>
    </row>
    <row r="417" spans="1:8" s="30" customFormat="1" ht="12">
      <c r="A417" s="24"/>
      <c r="B417" s="25">
        <v>312</v>
      </c>
      <c r="C417" s="26" t="s">
        <v>51</v>
      </c>
      <c r="D417" s="27"/>
      <c r="E417" s="28"/>
      <c r="F417" s="65">
        <f>SUM(D417:E417)</f>
        <v>0</v>
      </c>
      <c r="G417" s="66"/>
      <c r="H417" s="29">
        <f>SUM(F417:G417)</f>
        <v>0</v>
      </c>
    </row>
    <row r="418" spans="1:8" s="30" customFormat="1" ht="12">
      <c r="A418" s="24"/>
      <c r="B418" s="25">
        <v>313</v>
      </c>
      <c r="C418" s="26" t="s">
        <v>52</v>
      </c>
      <c r="D418" s="27"/>
      <c r="E418" s="28"/>
      <c r="F418" s="65">
        <f>SUM(D418:E418)</f>
        <v>0</v>
      </c>
      <c r="G418" s="66"/>
      <c r="H418" s="29">
        <f>SUM(F418:G418)</f>
        <v>0</v>
      </c>
    </row>
    <row r="419" spans="1:8" s="30" customFormat="1" ht="12">
      <c r="A419" s="24"/>
      <c r="B419" s="25">
        <v>321</v>
      </c>
      <c r="C419" s="26" t="s">
        <v>53</v>
      </c>
      <c r="D419" s="27"/>
      <c r="E419" s="28"/>
      <c r="F419" s="65">
        <f>SUM(D419:E419)</f>
        <v>0</v>
      </c>
      <c r="G419" s="66"/>
      <c r="H419" s="29">
        <f>SUM(F419:G419)</f>
        <v>0</v>
      </c>
    </row>
    <row r="420" spans="1:8" s="30" customFormat="1" ht="12">
      <c r="A420" s="24"/>
      <c r="B420" s="25">
        <v>323</v>
      </c>
      <c r="C420" s="26" t="s">
        <v>55</v>
      </c>
      <c r="D420" s="27"/>
      <c r="E420" s="28"/>
      <c r="F420" s="65">
        <f>SUM(D420:E420)</f>
        <v>0</v>
      </c>
      <c r="G420" s="66"/>
      <c r="H420" s="29">
        <f>SUM(F420:G420)</f>
        <v>0</v>
      </c>
    </row>
    <row r="421" spans="1:8" ht="25.5" customHeight="1">
      <c r="A421" s="117" t="s">
        <v>124</v>
      </c>
      <c r="B421" s="118"/>
      <c r="C421" s="58" t="s">
        <v>125</v>
      </c>
      <c r="D421" s="59">
        <f>SUM(D422,D431)</f>
        <v>0</v>
      </c>
      <c r="E421" s="59">
        <f>SUM(E422,E431)</f>
        <v>0</v>
      </c>
      <c r="F421" s="60">
        <f>SUM(F422,F431)</f>
        <v>0</v>
      </c>
      <c r="G421" s="61">
        <f>SUM(G422,G431)</f>
        <v>0</v>
      </c>
      <c r="H421" s="62">
        <f>SUM(H422,H431)</f>
        <v>0</v>
      </c>
    </row>
    <row r="422" spans="1:8" ht="24.75">
      <c r="A422" s="109" t="s">
        <v>17</v>
      </c>
      <c r="B422" s="110"/>
      <c r="C422" s="21" t="s">
        <v>119</v>
      </c>
      <c r="D422" s="22">
        <f>SUM(D423:D430)</f>
        <v>0</v>
      </c>
      <c r="E422" s="22">
        <f>SUM(E423:E430)</f>
        <v>0</v>
      </c>
      <c r="F422" s="63">
        <f>SUM(F423:F430)</f>
        <v>0</v>
      </c>
      <c r="G422" s="64">
        <f>SUM(G423:G430)</f>
        <v>0</v>
      </c>
      <c r="H422" s="23">
        <f>SUM(H423:H430)</f>
        <v>0</v>
      </c>
    </row>
    <row r="423" spans="1:8">
      <c r="A423" s="24"/>
      <c r="B423" s="25">
        <v>311</v>
      </c>
      <c r="C423" s="26" t="s">
        <v>50</v>
      </c>
      <c r="D423" s="27"/>
      <c r="E423" s="28"/>
      <c r="F423" s="65">
        <f t="shared" ref="F423:F430" si="45">SUM(D423:E423)</f>
        <v>0</v>
      </c>
      <c r="G423" s="66"/>
      <c r="H423" s="29">
        <f t="shared" ref="H423:H430" si="46">SUM(F423:G423)</f>
        <v>0</v>
      </c>
    </row>
    <row r="424" spans="1:8">
      <c r="A424" s="24"/>
      <c r="B424" s="25">
        <v>313</v>
      </c>
      <c r="C424" s="26" t="s">
        <v>52</v>
      </c>
      <c r="D424" s="27"/>
      <c r="E424" s="28"/>
      <c r="F424" s="65">
        <f t="shared" si="45"/>
        <v>0</v>
      </c>
      <c r="G424" s="66"/>
      <c r="H424" s="29">
        <f t="shared" si="46"/>
        <v>0</v>
      </c>
    </row>
    <row r="425" spans="1:8" s="30" customFormat="1" ht="12">
      <c r="A425" s="24"/>
      <c r="B425" s="25">
        <v>321</v>
      </c>
      <c r="C425" s="26" t="s">
        <v>53</v>
      </c>
      <c r="D425" s="27"/>
      <c r="E425" s="28"/>
      <c r="F425" s="65">
        <f t="shared" si="45"/>
        <v>0</v>
      </c>
      <c r="G425" s="66"/>
      <c r="H425" s="29">
        <f t="shared" si="46"/>
        <v>0</v>
      </c>
    </row>
    <row r="426" spans="1:8" s="30" customFormat="1" ht="12">
      <c r="A426" s="24"/>
      <c r="B426" s="25">
        <v>322</v>
      </c>
      <c r="C426" s="26" t="s">
        <v>54</v>
      </c>
      <c r="D426" s="27"/>
      <c r="E426" s="28"/>
      <c r="F426" s="65">
        <f t="shared" si="45"/>
        <v>0</v>
      </c>
      <c r="G426" s="66"/>
      <c r="H426" s="29">
        <f t="shared" si="46"/>
        <v>0</v>
      </c>
    </row>
    <row r="427" spans="1:8">
      <c r="A427" s="24"/>
      <c r="B427" s="25">
        <v>323</v>
      </c>
      <c r="C427" s="26" t="s">
        <v>55</v>
      </c>
      <c r="D427" s="27"/>
      <c r="E427" s="28"/>
      <c r="F427" s="65">
        <f t="shared" si="45"/>
        <v>0</v>
      </c>
      <c r="G427" s="66"/>
      <c r="H427" s="29">
        <f t="shared" si="46"/>
        <v>0</v>
      </c>
    </row>
    <row r="428" spans="1:8" ht="24.75">
      <c r="A428" s="24"/>
      <c r="B428" s="25">
        <v>324</v>
      </c>
      <c r="C428" s="26" t="s">
        <v>56</v>
      </c>
      <c r="D428" s="27"/>
      <c r="E428" s="28"/>
      <c r="F428" s="65">
        <f t="shared" si="45"/>
        <v>0</v>
      </c>
      <c r="G428" s="66"/>
      <c r="H428" s="29">
        <f t="shared" si="46"/>
        <v>0</v>
      </c>
    </row>
    <row r="429" spans="1:8" s="30" customFormat="1" ht="12">
      <c r="A429" s="24"/>
      <c r="B429" s="25">
        <v>329</v>
      </c>
      <c r="C429" s="26" t="s">
        <v>57</v>
      </c>
      <c r="D429" s="27"/>
      <c r="E429" s="28"/>
      <c r="F429" s="65">
        <f t="shared" si="45"/>
        <v>0</v>
      </c>
      <c r="G429" s="66"/>
      <c r="H429" s="29">
        <f t="shared" si="46"/>
        <v>0</v>
      </c>
    </row>
    <row r="430" spans="1:8">
      <c r="A430" s="24"/>
      <c r="B430" s="25">
        <v>343</v>
      </c>
      <c r="C430" s="26" t="s">
        <v>58</v>
      </c>
      <c r="D430" s="27"/>
      <c r="E430" s="28"/>
      <c r="F430" s="65">
        <f t="shared" si="45"/>
        <v>0</v>
      </c>
      <c r="G430" s="66"/>
      <c r="H430" s="29">
        <f t="shared" si="46"/>
        <v>0</v>
      </c>
    </row>
    <row r="431" spans="1:8" ht="24.75">
      <c r="A431" s="109" t="s">
        <v>17</v>
      </c>
      <c r="B431" s="110"/>
      <c r="C431" s="21" t="s">
        <v>32</v>
      </c>
      <c r="D431" s="22">
        <f>SUM(D432:D441)</f>
        <v>0</v>
      </c>
      <c r="E431" s="22">
        <f>SUM(E432:E441)</f>
        <v>0</v>
      </c>
      <c r="F431" s="63">
        <f>SUM(F432:F441)</f>
        <v>0</v>
      </c>
      <c r="G431" s="64">
        <f>SUM(G432:G441)</f>
        <v>0</v>
      </c>
      <c r="H431" s="23">
        <f>SUM(H432:H441)</f>
        <v>0</v>
      </c>
    </row>
    <row r="432" spans="1:8">
      <c r="A432" s="24"/>
      <c r="B432" s="25">
        <v>311</v>
      </c>
      <c r="C432" s="26" t="s">
        <v>50</v>
      </c>
      <c r="D432" s="27"/>
      <c r="E432" s="28"/>
      <c r="F432" s="65">
        <f t="shared" ref="F432:F441" si="47">SUM(D432:E432)</f>
        <v>0</v>
      </c>
      <c r="G432" s="66"/>
      <c r="H432" s="29">
        <f t="shared" ref="H432:H441" si="48">SUM(F432:G432)</f>
        <v>0</v>
      </c>
    </row>
    <row r="433" spans="1:8">
      <c r="A433" s="24"/>
      <c r="B433" s="25">
        <v>313</v>
      </c>
      <c r="C433" s="26" t="s">
        <v>52</v>
      </c>
      <c r="D433" s="27"/>
      <c r="E433" s="28"/>
      <c r="F433" s="65">
        <f t="shared" si="47"/>
        <v>0</v>
      </c>
      <c r="G433" s="66"/>
      <c r="H433" s="29">
        <f t="shared" si="48"/>
        <v>0</v>
      </c>
    </row>
    <row r="434" spans="1:8">
      <c r="A434" s="24"/>
      <c r="B434" s="25">
        <v>321</v>
      </c>
      <c r="C434" s="26" t="s">
        <v>53</v>
      </c>
      <c r="D434" s="27"/>
      <c r="E434" s="28"/>
      <c r="F434" s="65">
        <f t="shared" si="47"/>
        <v>0</v>
      </c>
      <c r="G434" s="66"/>
      <c r="H434" s="29">
        <f t="shared" si="48"/>
        <v>0</v>
      </c>
    </row>
    <row r="435" spans="1:8">
      <c r="A435" s="24"/>
      <c r="B435" s="25">
        <v>322</v>
      </c>
      <c r="C435" s="26" t="s">
        <v>54</v>
      </c>
      <c r="D435" s="27"/>
      <c r="E435" s="28"/>
      <c r="F435" s="65">
        <f t="shared" si="47"/>
        <v>0</v>
      </c>
      <c r="G435" s="66"/>
      <c r="H435" s="29">
        <f t="shared" si="48"/>
        <v>0</v>
      </c>
    </row>
    <row r="436" spans="1:8">
      <c r="A436" s="24"/>
      <c r="B436" s="25">
        <v>323</v>
      </c>
      <c r="C436" s="26" t="s">
        <v>55</v>
      </c>
      <c r="D436" s="27"/>
      <c r="E436" s="28"/>
      <c r="F436" s="65">
        <f t="shared" si="47"/>
        <v>0</v>
      </c>
      <c r="G436" s="66"/>
      <c r="H436" s="29">
        <f t="shared" si="48"/>
        <v>0</v>
      </c>
    </row>
    <row r="437" spans="1:8" ht="24.75">
      <c r="A437" s="24"/>
      <c r="B437" s="25">
        <v>324</v>
      </c>
      <c r="C437" s="26" t="s">
        <v>56</v>
      </c>
      <c r="D437" s="27"/>
      <c r="E437" s="28"/>
      <c r="F437" s="65">
        <f t="shared" si="47"/>
        <v>0</v>
      </c>
      <c r="G437" s="66"/>
      <c r="H437" s="29">
        <f t="shared" si="48"/>
        <v>0</v>
      </c>
    </row>
    <row r="438" spans="1:8">
      <c r="A438" s="24"/>
      <c r="B438" s="25">
        <v>329</v>
      </c>
      <c r="C438" s="26" t="s">
        <v>57</v>
      </c>
      <c r="D438" s="27"/>
      <c r="E438" s="28"/>
      <c r="F438" s="65">
        <f t="shared" si="47"/>
        <v>0</v>
      </c>
      <c r="G438" s="66"/>
      <c r="H438" s="29">
        <f t="shared" si="48"/>
        <v>0</v>
      </c>
    </row>
    <row r="439" spans="1:8">
      <c r="A439" s="24"/>
      <c r="B439" s="25">
        <v>343</v>
      </c>
      <c r="C439" s="26" t="s">
        <v>58</v>
      </c>
      <c r="D439" s="27"/>
      <c r="E439" s="28"/>
      <c r="F439" s="65">
        <f t="shared" si="47"/>
        <v>0</v>
      </c>
      <c r="G439" s="66"/>
      <c r="H439" s="29">
        <f t="shared" si="48"/>
        <v>0</v>
      </c>
    </row>
    <row r="440" spans="1:8" ht="24.75">
      <c r="A440" s="24"/>
      <c r="B440" s="25">
        <v>369</v>
      </c>
      <c r="C440" s="26" t="s">
        <v>112</v>
      </c>
      <c r="D440" s="27"/>
      <c r="E440" s="28"/>
      <c r="F440" s="65">
        <f t="shared" si="47"/>
        <v>0</v>
      </c>
      <c r="G440" s="66"/>
      <c r="H440" s="29">
        <f t="shared" si="48"/>
        <v>0</v>
      </c>
    </row>
    <row r="441" spans="1:8" ht="21" customHeight="1">
      <c r="A441" s="24"/>
      <c r="B441" s="25">
        <v>422</v>
      </c>
      <c r="C441" s="26" t="s">
        <v>78</v>
      </c>
      <c r="D441" s="27"/>
      <c r="E441" s="28"/>
      <c r="F441" s="65">
        <f t="shared" si="47"/>
        <v>0</v>
      </c>
      <c r="G441" s="66"/>
      <c r="H441" s="29">
        <f t="shared" si="48"/>
        <v>0</v>
      </c>
    </row>
    <row r="442" spans="1:8" ht="25.5" customHeight="1">
      <c r="A442" s="117" t="s">
        <v>126</v>
      </c>
      <c r="B442" s="118"/>
      <c r="C442" s="58" t="s">
        <v>127</v>
      </c>
      <c r="D442" s="59">
        <f>SUM(D443,D452)</f>
        <v>0</v>
      </c>
      <c r="E442" s="59">
        <f>SUM(E443,E452)</f>
        <v>0</v>
      </c>
      <c r="F442" s="60">
        <f>SUM(F443,F452)</f>
        <v>0</v>
      </c>
      <c r="G442" s="61">
        <f>SUM(G443,G452)</f>
        <v>0</v>
      </c>
      <c r="H442" s="62">
        <f>SUM(H443,H452)</f>
        <v>0</v>
      </c>
    </row>
    <row r="443" spans="1:8" ht="24.75">
      <c r="A443" s="109" t="s">
        <v>17</v>
      </c>
      <c r="B443" s="110"/>
      <c r="C443" s="21" t="s">
        <v>119</v>
      </c>
      <c r="D443" s="22">
        <f>SUM(D444:D451)</f>
        <v>0</v>
      </c>
      <c r="E443" s="22">
        <f>SUM(E444:E451)</f>
        <v>0</v>
      </c>
      <c r="F443" s="63">
        <f>SUM(F444:F451)</f>
        <v>0</v>
      </c>
      <c r="G443" s="64">
        <f>SUM(G444:G451)</f>
        <v>0</v>
      </c>
      <c r="H443" s="23">
        <f>SUM(H444:H451)</f>
        <v>0</v>
      </c>
    </row>
    <row r="444" spans="1:8">
      <c r="A444" s="24"/>
      <c r="B444" s="25">
        <v>311</v>
      </c>
      <c r="C444" s="26" t="s">
        <v>50</v>
      </c>
      <c r="D444" s="27"/>
      <c r="E444" s="28"/>
      <c r="F444" s="65">
        <f t="shared" ref="F444:F451" si="49">SUM(D444:E444)</f>
        <v>0</v>
      </c>
      <c r="G444" s="66"/>
      <c r="H444" s="29">
        <f t="shared" ref="H444:H451" si="50">SUM(F444:G444)</f>
        <v>0</v>
      </c>
    </row>
    <row r="445" spans="1:8">
      <c r="A445" s="24"/>
      <c r="B445" s="25">
        <v>313</v>
      </c>
      <c r="C445" s="26" t="s">
        <v>52</v>
      </c>
      <c r="D445" s="27"/>
      <c r="E445" s="28"/>
      <c r="F445" s="65">
        <f t="shared" si="49"/>
        <v>0</v>
      </c>
      <c r="G445" s="66"/>
      <c r="H445" s="29">
        <f t="shared" si="50"/>
        <v>0</v>
      </c>
    </row>
    <row r="446" spans="1:8" s="30" customFormat="1" ht="12">
      <c r="A446" s="24"/>
      <c r="B446" s="25">
        <v>321</v>
      </c>
      <c r="C446" s="26" t="s">
        <v>53</v>
      </c>
      <c r="D446" s="27"/>
      <c r="E446" s="28"/>
      <c r="F446" s="65">
        <f t="shared" si="49"/>
        <v>0</v>
      </c>
      <c r="G446" s="66"/>
      <c r="H446" s="29">
        <f t="shared" si="50"/>
        <v>0</v>
      </c>
    </row>
    <row r="447" spans="1:8" s="30" customFormat="1" ht="12">
      <c r="A447" s="24"/>
      <c r="B447" s="25">
        <v>322</v>
      </c>
      <c r="C447" s="26" t="s">
        <v>54</v>
      </c>
      <c r="D447" s="27"/>
      <c r="E447" s="28"/>
      <c r="F447" s="65">
        <f t="shared" si="49"/>
        <v>0</v>
      </c>
      <c r="G447" s="66"/>
      <c r="H447" s="29">
        <f t="shared" si="50"/>
        <v>0</v>
      </c>
    </row>
    <row r="448" spans="1:8">
      <c r="A448" s="24"/>
      <c r="B448" s="25">
        <v>323</v>
      </c>
      <c r="C448" s="26" t="s">
        <v>55</v>
      </c>
      <c r="D448" s="27"/>
      <c r="E448" s="28"/>
      <c r="F448" s="65">
        <f t="shared" si="49"/>
        <v>0</v>
      </c>
      <c r="G448" s="66"/>
      <c r="H448" s="29">
        <f t="shared" si="50"/>
        <v>0</v>
      </c>
    </row>
    <row r="449" spans="1:8" ht="24.75">
      <c r="A449" s="24"/>
      <c r="B449" s="25">
        <v>324</v>
      </c>
      <c r="C449" s="26" t="s">
        <v>56</v>
      </c>
      <c r="D449" s="27"/>
      <c r="E449" s="28"/>
      <c r="F449" s="65">
        <f t="shared" si="49"/>
        <v>0</v>
      </c>
      <c r="G449" s="66"/>
      <c r="H449" s="29">
        <f t="shared" si="50"/>
        <v>0</v>
      </c>
    </row>
    <row r="450" spans="1:8" s="30" customFormat="1" ht="12">
      <c r="A450" s="24"/>
      <c r="B450" s="25">
        <v>329</v>
      </c>
      <c r="C450" s="26" t="s">
        <v>57</v>
      </c>
      <c r="D450" s="27"/>
      <c r="E450" s="28"/>
      <c r="F450" s="65">
        <f t="shared" si="49"/>
        <v>0</v>
      </c>
      <c r="G450" s="66"/>
      <c r="H450" s="29">
        <f t="shared" si="50"/>
        <v>0</v>
      </c>
    </row>
    <row r="451" spans="1:8">
      <c r="A451" s="24"/>
      <c r="B451" s="25">
        <v>343</v>
      </c>
      <c r="C451" s="26" t="s">
        <v>58</v>
      </c>
      <c r="D451" s="27"/>
      <c r="E451" s="28"/>
      <c r="F451" s="65">
        <f t="shared" si="49"/>
        <v>0</v>
      </c>
      <c r="G451" s="66"/>
      <c r="H451" s="29">
        <f t="shared" si="50"/>
        <v>0</v>
      </c>
    </row>
    <row r="452" spans="1:8" ht="24.75">
      <c r="A452" s="109" t="s">
        <v>17</v>
      </c>
      <c r="B452" s="110"/>
      <c r="C452" s="21" t="s">
        <v>32</v>
      </c>
      <c r="D452" s="22">
        <f>SUM(D453:D461)</f>
        <v>0</v>
      </c>
      <c r="E452" s="22">
        <f>SUM(E453:E461)</f>
        <v>0</v>
      </c>
      <c r="F452" s="63">
        <f>SUM(F453:F461)</f>
        <v>0</v>
      </c>
      <c r="G452" s="64">
        <f>SUM(G453:G461)</f>
        <v>0</v>
      </c>
      <c r="H452" s="23">
        <f>SUM(H453:H461)</f>
        <v>0</v>
      </c>
    </row>
    <row r="453" spans="1:8">
      <c r="A453" s="24"/>
      <c r="B453" s="25">
        <v>311</v>
      </c>
      <c r="C453" s="26" t="s">
        <v>50</v>
      </c>
      <c r="D453" s="27"/>
      <c r="E453" s="28"/>
      <c r="F453" s="65">
        <f t="shared" ref="F453:F461" si="51">SUM(D453:E453)</f>
        <v>0</v>
      </c>
      <c r="G453" s="66"/>
      <c r="H453" s="29">
        <f t="shared" ref="H453:H461" si="52">SUM(F453:G453)</f>
        <v>0</v>
      </c>
    </row>
    <row r="454" spans="1:8">
      <c r="A454" s="24"/>
      <c r="B454" s="25">
        <v>313</v>
      </c>
      <c r="C454" s="26" t="s">
        <v>52</v>
      </c>
      <c r="D454" s="27"/>
      <c r="E454" s="28"/>
      <c r="F454" s="65">
        <f t="shared" si="51"/>
        <v>0</v>
      </c>
      <c r="G454" s="66"/>
      <c r="H454" s="29">
        <f t="shared" si="52"/>
        <v>0</v>
      </c>
    </row>
    <row r="455" spans="1:8">
      <c r="A455" s="24"/>
      <c r="B455" s="25">
        <v>321</v>
      </c>
      <c r="C455" s="26" t="s">
        <v>53</v>
      </c>
      <c r="D455" s="27"/>
      <c r="E455" s="28"/>
      <c r="F455" s="65">
        <f t="shared" si="51"/>
        <v>0</v>
      </c>
      <c r="G455" s="66"/>
      <c r="H455" s="29">
        <f t="shared" si="52"/>
        <v>0</v>
      </c>
    </row>
    <row r="456" spans="1:8">
      <c r="A456" s="24"/>
      <c r="B456" s="25">
        <v>322</v>
      </c>
      <c r="C456" s="26" t="s">
        <v>54</v>
      </c>
      <c r="D456" s="27"/>
      <c r="E456" s="28"/>
      <c r="F456" s="65">
        <f t="shared" si="51"/>
        <v>0</v>
      </c>
      <c r="G456" s="66"/>
      <c r="H456" s="29">
        <f t="shared" si="52"/>
        <v>0</v>
      </c>
    </row>
    <row r="457" spans="1:8">
      <c r="A457" s="24"/>
      <c r="B457" s="25">
        <v>323</v>
      </c>
      <c r="C457" s="26" t="s">
        <v>55</v>
      </c>
      <c r="D457" s="27"/>
      <c r="E457" s="28"/>
      <c r="F457" s="65">
        <f t="shared" si="51"/>
        <v>0</v>
      </c>
      <c r="G457" s="66"/>
      <c r="H457" s="29">
        <f t="shared" si="52"/>
        <v>0</v>
      </c>
    </row>
    <row r="458" spans="1:8" ht="24.75">
      <c r="A458" s="24"/>
      <c r="B458" s="25">
        <v>324</v>
      </c>
      <c r="C458" s="26" t="s">
        <v>56</v>
      </c>
      <c r="D458" s="27"/>
      <c r="E458" s="28"/>
      <c r="F458" s="65">
        <f t="shared" si="51"/>
        <v>0</v>
      </c>
      <c r="G458" s="66"/>
      <c r="H458" s="29">
        <f t="shared" si="52"/>
        <v>0</v>
      </c>
    </row>
    <row r="459" spans="1:8">
      <c r="A459" s="24"/>
      <c r="B459" s="25">
        <v>329</v>
      </c>
      <c r="C459" s="26" t="s">
        <v>57</v>
      </c>
      <c r="D459" s="27"/>
      <c r="E459" s="28"/>
      <c r="F459" s="65">
        <f t="shared" si="51"/>
        <v>0</v>
      </c>
      <c r="G459" s="66"/>
      <c r="H459" s="29">
        <f t="shared" si="52"/>
        <v>0</v>
      </c>
    </row>
    <row r="460" spans="1:8">
      <c r="A460" s="24"/>
      <c r="B460" s="25">
        <v>343</v>
      </c>
      <c r="C460" s="26" t="s">
        <v>58</v>
      </c>
      <c r="D460" s="27"/>
      <c r="E460" s="28"/>
      <c r="F460" s="65">
        <f t="shared" si="51"/>
        <v>0</v>
      </c>
      <c r="G460" s="66"/>
      <c r="H460" s="29">
        <f t="shared" si="52"/>
        <v>0</v>
      </c>
    </row>
    <row r="461" spans="1:8" ht="21" customHeight="1">
      <c r="A461" s="24"/>
      <c r="B461" s="25">
        <v>422</v>
      </c>
      <c r="C461" s="26" t="s">
        <v>78</v>
      </c>
      <c r="D461" s="27"/>
      <c r="E461" s="28"/>
      <c r="F461" s="65">
        <f t="shared" si="51"/>
        <v>0</v>
      </c>
      <c r="G461" s="66"/>
      <c r="H461" s="29">
        <f t="shared" si="52"/>
        <v>0</v>
      </c>
    </row>
    <row r="462" spans="1:8" ht="25.5" customHeight="1">
      <c r="A462" s="117" t="s">
        <v>128</v>
      </c>
      <c r="B462" s="118"/>
      <c r="C462" s="58" t="s">
        <v>129</v>
      </c>
      <c r="D462" s="59">
        <f>SUM(D463,D472)</f>
        <v>0</v>
      </c>
      <c r="E462" s="59">
        <f>SUM(E463,E472)</f>
        <v>0</v>
      </c>
      <c r="F462" s="60">
        <f>SUM(F463,F472)</f>
        <v>0</v>
      </c>
      <c r="G462" s="61">
        <f>SUM(G463,G472)</f>
        <v>0</v>
      </c>
      <c r="H462" s="62">
        <f>SUM(H463,H472)</f>
        <v>0</v>
      </c>
    </row>
    <row r="463" spans="1:8" ht="24.75">
      <c r="A463" s="109" t="s">
        <v>17</v>
      </c>
      <c r="B463" s="110"/>
      <c r="C463" s="21" t="s">
        <v>119</v>
      </c>
      <c r="D463" s="22">
        <f>SUM(D464:D471)</f>
        <v>0</v>
      </c>
      <c r="E463" s="22">
        <f>SUM(E464:E471)</f>
        <v>0</v>
      </c>
      <c r="F463" s="63">
        <f>SUM(F464:F471)</f>
        <v>0</v>
      </c>
      <c r="G463" s="64">
        <f>SUM(G464:G471)</f>
        <v>0</v>
      </c>
      <c r="H463" s="23">
        <f>SUM(H464:H471)</f>
        <v>0</v>
      </c>
    </row>
    <row r="464" spans="1:8">
      <c r="A464" s="24"/>
      <c r="B464" s="25">
        <v>311</v>
      </c>
      <c r="C464" s="26" t="s">
        <v>50</v>
      </c>
      <c r="D464" s="27"/>
      <c r="E464" s="28"/>
      <c r="F464" s="65">
        <f t="shared" ref="F464:F471" si="53">SUM(D464:E464)</f>
        <v>0</v>
      </c>
      <c r="G464" s="66"/>
      <c r="H464" s="29">
        <f t="shared" ref="H464:H471" si="54">SUM(F464:G464)</f>
        <v>0</v>
      </c>
    </row>
    <row r="465" spans="1:8">
      <c r="A465" s="24"/>
      <c r="B465" s="25">
        <v>313</v>
      </c>
      <c r="C465" s="26" t="s">
        <v>52</v>
      </c>
      <c r="D465" s="27"/>
      <c r="E465" s="28"/>
      <c r="F465" s="65">
        <f t="shared" si="53"/>
        <v>0</v>
      </c>
      <c r="G465" s="66"/>
      <c r="H465" s="29">
        <f t="shared" si="54"/>
        <v>0</v>
      </c>
    </row>
    <row r="466" spans="1:8" s="30" customFormat="1" ht="12">
      <c r="A466" s="24"/>
      <c r="B466" s="25">
        <v>321</v>
      </c>
      <c r="C466" s="26" t="s">
        <v>53</v>
      </c>
      <c r="D466" s="27"/>
      <c r="E466" s="28"/>
      <c r="F466" s="65">
        <f t="shared" si="53"/>
        <v>0</v>
      </c>
      <c r="G466" s="66"/>
      <c r="H466" s="29">
        <f t="shared" si="54"/>
        <v>0</v>
      </c>
    </row>
    <row r="467" spans="1:8" s="30" customFormat="1" ht="12">
      <c r="A467" s="24"/>
      <c r="B467" s="25">
        <v>322</v>
      </c>
      <c r="C467" s="26" t="s">
        <v>54</v>
      </c>
      <c r="D467" s="27"/>
      <c r="E467" s="28"/>
      <c r="F467" s="65">
        <f t="shared" si="53"/>
        <v>0</v>
      </c>
      <c r="G467" s="66"/>
      <c r="H467" s="29">
        <f t="shared" si="54"/>
        <v>0</v>
      </c>
    </row>
    <row r="468" spans="1:8">
      <c r="A468" s="24"/>
      <c r="B468" s="25">
        <v>323</v>
      </c>
      <c r="C468" s="26" t="s">
        <v>55</v>
      </c>
      <c r="D468" s="27"/>
      <c r="E468" s="28"/>
      <c r="F468" s="65">
        <f t="shared" si="53"/>
        <v>0</v>
      </c>
      <c r="G468" s="66"/>
      <c r="H468" s="29">
        <f t="shared" si="54"/>
        <v>0</v>
      </c>
    </row>
    <row r="469" spans="1:8" ht="24.75">
      <c r="A469" s="24"/>
      <c r="B469" s="25">
        <v>324</v>
      </c>
      <c r="C469" s="26" t="s">
        <v>56</v>
      </c>
      <c r="D469" s="27"/>
      <c r="E469" s="28"/>
      <c r="F469" s="65">
        <f t="shared" si="53"/>
        <v>0</v>
      </c>
      <c r="G469" s="66"/>
      <c r="H469" s="29">
        <f t="shared" si="54"/>
        <v>0</v>
      </c>
    </row>
    <row r="470" spans="1:8" s="30" customFormat="1" ht="12">
      <c r="A470" s="24"/>
      <c r="B470" s="25">
        <v>329</v>
      </c>
      <c r="C470" s="26" t="s">
        <v>57</v>
      </c>
      <c r="D470" s="27"/>
      <c r="E470" s="28"/>
      <c r="F470" s="65">
        <f t="shared" si="53"/>
        <v>0</v>
      </c>
      <c r="G470" s="66"/>
      <c r="H470" s="29">
        <f t="shared" si="54"/>
        <v>0</v>
      </c>
    </row>
    <row r="471" spans="1:8">
      <c r="A471" s="24"/>
      <c r="B471" s="25">
        <v>343</v>
      </c>
      <c r="C471" s="26" t="s">
        <v>58</v>
      </c>
      <c r="D471" s="27"/>
      <c r="E471" s="28"/>
      <c r="F471" s="65">
        <f t="shared" si="53"/>
        <v>0</v>
      </c>
      <c r="G471" s="66"/>
      <c r="H471" s="29">
        <f t="shared" si="54"/>
        <v>0</v>
      </c>
    </row>
    <row r="472" spans="1:8" ht="24.75">
      <c r="A472" s="109" t="s">
        <v>17</v>
      </c>
      <c r="B472" s="110"/>
      <c r="C472" s="21" t="s">
        <v>32</v>
      </c>
      <c r="D472" s="22">
        <f>SUM(D473:D481)</f>
        <v>0</v>
      </c>
      <c r="E472" s="22">
        <f>SUM(E473:E481)</f>
        <v>0</v>
      </c>
      <c r="F472" s="63">
        <f>SUM(F473:F481)</f>
        <v>0</v>
      </c>
      <c r="G472" s="64">
        <f>SUM(G473:G481)</f>
        <v>0</v>
      </c>
      <c r="H472" s="23">
        <f>SUM(H473:H481)</f>
        <v>0</v>
      </c>
    </row>
    <row r="473" spans="1:8">
      <c r="A473" s="24"/>
      <c r="B473" s="25">
        <v>311</v>
      </c>
      <c r="C473" s="26" t="s">
        <v>50</v>
      </c>
      <c r="D473" s="27"/>
      <c r="E473" s="28"/>
      <c r="F473" s="65">
        <f t="shared" ref="F473:F481" si="55">SUM(D473:E473)</f>
        <v>0</v>
      </c>
      <c r="G473" s="66"/>
      <c r="H473" s="29">
        <f t="shared" ref="H473:H481" si="56">SUM(F473:G473)</f>
        <v>0</v>
      </c>
    </row>
    <row r="474" spans="1:8">
      <c r="A474" s="24"/>
      <c r="B474" s="25">
        <v>313</v>
      </c>
      <c r="C474" s="26" t="s">
        <v>52</v>
      </c>
      <c r="D474" s="27"/>
      <c r="E474" s="28"/>
      <c r="F474" s="65">
        <f t="shared" si="55"/>
        <v>0</v>
      </c>
      <c r="G474" s="66"/>
      <c r="H474" s="29">
        <f t="shared" si="56"/>
        <v>0</v>
      </c>
    </row>
    <row r="475" spans="1:8">
      <c r="A475" s="24"/>
      <c r="B475" s="25">
        <v>321</v>
      </c>
      <c r="C475" s="26" t="s">
        <v>53</v>
      </c>
      <c r="D475" s="27"/>
      <c r="E475" s="28"/>
      <c r="F475" s="65">
        <f t="shared" si="55"/>
        <v>0</v>
      </c>
      <c r="G475" s="66"/>
      <c r="H475" s="29">
        <f t="shared" si="56"/>
        <v>0</v>
      </c>
    </row>
    <row r="476" spans="1:8">
      <c r="A476" s="24"/>
      <c r="B476" s="25">
        <v>322</v>
      </c>
      <c r="C476" s="26" t="s">
        <v>54</v>
      </c>
      <c r="D476" s="27"/>
      <c r="E476" s="28"/>
      <c r="F476" s="65">
        <f t="shared" si="55"/>
        <v>0</v>
      </c>
      <c r="G476" s="66"/>
      <c r="H476" s="29">
        <f t="shared" si="56"/>
        <v>0</v>
      </c>
    </row>
    <row r="477" spans="1:8">
      <c r="A477" s="24"/>
      <c r="B477" s="25">
        <v>323</v>
      </c>
      <c r="C477" s="26" t="s">
        <v>55</v>
      </c>
      <c r="D477" s="27"/>
      <c r="E477" s="28"/>
      <c r="F477" s="65">
        <f t="shared" si="55"/>
        <v>0</v>
      </c>
      <c r="G477" s="66"/>
      <c r="H477" s="29">
        <f t="shared" si="56"/>
        <v>0</v>
      </c>
    </row>
    <row r="478" spans="1:8" ht="24.75">
      <c r="A478" s="24"/>
      <c r="B478" s="25">
        <v>324</v>
      </c>
      <c r="C478" s="26" t="s">
        <v>56</v>
      </c>
      <c r="D478" s="27"/>
      <c r="E478" s="28"/>
      <c r="F478" s="65">
        <f t="shared" si="55"/>
        <v>0</v>
      </c>
      <c r="G478" s="66"/>
      <c r="H478" s="29">
        <f t="shared" si="56"/>
        <v>0</v>
      </c>
    </row>
    <row r="479" spans="1:8">
      <c r="A479" s="24"/>
      <c r="B479" s="25">
        <v>329</v>
      </c>
      <c r="C479" s="26" t="s">
        <v>57</v>
      </c>
      <c r="D479" s="27"/>
      <c r="E479" s="28"/>
      <c r="F479" s="65">
        <f t="shared" si="55"/>
        <v>0</v>
      </c>
      <c r="G479" s="66"/>
      <c r="H479" s="29">
        <f t="shared" si="56"/>
        <v>0</v>
      </c>
    </row>
    <row r="480" spans="1:8">
      <c r="A480" s="24"/>
      <c r="B480" s="25">
        <v>343</v>
      </c>
      <c r="C480" s="26" t="s">
        <v>58</v>
      </c>
      <c r="D480" s="27"/>
      <c r="E480" s="28"/>
      <c r="F480" s="65">
        <f t="shared" si="55"/>
        <v>0</v>
      </c>
      <c r="G480" s="66"/>
      <c r="H480" s="29">
        <f t="shared" si="56"/>
        <v>0</v>
      </c>
    </row>
    <row r="481" spans="1:8" ht="21" customHeight="1">
      <c r="A481" s="24"/>
      <c r="B481" s="25">
        <v>422</v>
      </c>
      <c r="C481" s="26" t="s">
        <v>78</v>
      </c>
      <c r="D481" s="27"/>
      <c r="E481" s="28"/>
      <c r="F481" s="65">
        <f t="shared" si="55"/>
        <v>0</v>
      </c>
      <c r="G481" s="66"/>
      <c r="H481" s="29">
        <f t="shared" si="56"/>
        <v>0</v>
      </c>
    </row>
    <row r="482" spans="1:8" ht="25.5" customHeight="1">
      <c r="A482" s="117" t="s">
        <v>130</v>
      </c>
      <c r="B482" s="118"/>
      <c r="C482" s="58" t="s">
        <v>131</v>
      </c>
      <c r="D482" s="59">
        <f>SUM(D483,D492)</f>
        <v>0</v>
      </c>
      <c r="E482" s="59">
        <f>SUM(E483,E492)</f>
        <v>0</v>
      </c>
      <c r="F482" s="60">
        <f>SUM(F483,F492)</f>
        <v>0</v>
      </c>
      <c r="G482" s="61">
        <f>SUM(G483,G492)</f>
        <v>0</v>
      </c>
      <c r="H482" s="62">
        <f>SUM(H483,H492)</f>
        <v>0</v>
      </c>
    </row>
    <row r="483" spans="1:8" ht="24.75">
      <c r="A483" s="109" t="s">
        <v>17</v>
      </c>
      <c r="B483" s="110"/>
      <c r="C483" s="21" t="s">
        <v>119</v>
      </c>
      <c r="D483" s="22">
        <f>SUM(D484:D491)</f>
        <v>0</v>
      </c>
      <c r="E483" s="22">
        <f>SUM(E484:E491)</f>
        <v>0</v>
      </c>
      <c r="F483" s="63">
        <f>SUM(F484:F491)</f>
        <v>0</v>
      </c>
      <c r="G483" s="64">
        <f>SUM(G484:G491)</f>
        <v>0</v>
      </c>
      <c r="H483" s="23">
        <f>SUM(H484:H491)</f>
        <v>0</v>
      </c>
    </row>
    <row r="484" spans="1:8">
      <c r="A484" s="24"/>
      <c r="B484" s="25">
        <v>311</v>
      </c>
      <c r="C484" s="26" t="s">
        <v>50</v>
      </c>
      <c r="D484" s="27"/>
      <c r="E484" s="28"/>
      <c r="F484" s="65">
        <f t="shared" ref="F484:F491" si="57">SUM(D484:E484)</f>
        <v>0</v>
      </c>
      <c r="G484" s="66"/>
      <c r="H484" s="29">
        <f t="shared" ref="H484:H491" si="58">SUM(F484:G484)</f>
        <v>0</v>
      </c>
    </row>
    <row r="485" spans="1:8">
      <c r="A485" s="24"/>
      <c r="B485" s="25">
        <v>313</v>
      </c>
      <c r="C485" s="26" t="s">
        <v>52</v>
      </c>
      <c r="D485" s="27"/>
      <c r="E485" s="28"/>
      <c r="F485" s="65">
        <f t="shared" si="57"/>
        <v>0</v>
      </c>
      <c r="G485" s="66"/>
      <c r="H485" s="29">
        <f t="shared" si="58"/>
        <v>0</v>
      </c>
    </row>
    <row r="486" spans="1:8" s="30" customFormat="1" ht="12">
      <c r="A486" s="24"/>
      <c r="B486" s="25">
        <v>321</v>
      </c>
      <c r="C486" s="26" t="s">
        <v>53</v>
      </c>
      <c r="D486" s="27"/>
      <c r="E486" s="28"/>
      <c r="F486" s="65">
        <f t="shared" si="57"/>
        <v>0</v>
      </c>
      <c r="G486" s="66"/>
      <c r="H486" s="29">
        <f t="shared" si="58"/>
        <v>0</v>
      </c>
    </row>
    <row r="487" spans="1:8" s="30" customFormat="1" ht="12">
      <c r="A487" s="24"/>
      <c r="B487" s="25">
        <v>322</v>
      </c>
      <c r="C487" s="26" t="s">
        <v>54</v>
      </c>
      <c r="D487" s="27"/>
      <c r="E487" s="28"/>
      <c r="F487" s="65">
        <f t="shared" si="57"/>
        <v>0</v>
      </c>
      <c r="G487" s="66"/>
      <c r="H487" s="29">
        <f t="shared" si="58"/>
        <v>0</v>
      </c>
    </row>
    <row r="488" spans="1:8">
      <c r="A488" s="24"/>
      <c r="B488" s="25">
        <v>323</v>
      </c>
      <c r="C488" s="26" t="s">
        <v>55</v>
      </c>
      <c r="D488" s="27"/>
      <c r="E488" s="28"/>
      <c r="F488" s="65">
        <f t="shared" si="57"/>
        <v>0</v>
      </c>
      <c r="G488" s="66"/>
      <c r="H488" s="29">
        <f t="shared" si="58"/>
        <v>0</v>
      </c>
    </row>
    <row r="489" spans="1:8" ht="24.75">
      <c r="A489" s="24"/>
      <c r="B489" s="25">
        <v>324</v>
      </c>
      <c r="C489" s="26" t="s">
        <v>56</v>
      </c>
      <c r="D489" s="27"/>
      <c r="E489" s="28"/>
      <c r="F489" s="65">
        <f t="shared" si="57"/>
        <v>0</v>
      </c>
      <c r="G489" s="66"/>
      <c r="H489" s="29">
        <f t="shared" si="58"/>
        <v>0</v>
      </c>
    </row>
    <row r="490" spans="1:8" s="30" customFormat="1" ht="12">
      <c r="A490" s="24"/>
      <c r="B490" s="25">
        <v>329</v>
      </c>
      <c r="C490" s="26" t="s">
        <v>57</v>
      </c>
      <c r="D490" s="27"/>
      <c r="E490" s="28"/>
      <c r="F490" s="65">
        <f t="shared" si="57"/>
        <v>0</v>
      </c>
      <c r="G490" s="66"/>
      <c r="H490" s="29">
        <f t="shared" si="58"/>
        <v>0</v>
      </c>
    </row>
    <row r="491" spans="1:8">
      <c r="A491" s="24"/>
      <c r="B491" s="25">
        <v>343</v>
      </c>
      <c r="C491" s="26" t="s">
        <v>58</v>
      </c>
      <c r="D491" s="27"/>
      <c r="E491" s="28"/>
      <c r="F491" s="65">
        <f t="shared" si="57"/>
        <v>0</v>
      </c>
      <c r="G491" s="66"/>
      <c r="H491" s="29">
        <f t="shared" si="58"/>
        <v>0</v>
      </c>
    </row>
    <row r="492" spans="1:8" ht="24.75">
      <c r="A492" s="109" t="s">
        <v>17</v>
      </c>
      <c r="B492" s="110"/>
      <c r="C492" s="21" t="s">
        <v>32</v>
      </c>
      <c r="D492" s="22">
        <f>SUM(D493:D501)</f>
        <v>0</v>
      </c>
      <c r="E492" s="22">
        <f>SUM(E493:E501)</f>
        <v>0</v>
      </c>
      <c r="F492" s="63">
        <f>SUM(F493:F501)</f>
        <v>0</v>
      </c>
      <c r="G492" s="64">
        <f>SUM(G493:G501)</f>
        <v>0</v>
      </c>
      <c r="H492" s="23">
        <f>SUM(H493:H501)</f>
        <v>0</v>
      </c>
    </row>
    <row r="493" spans="1:8">
      <c r="A493" s="24"/>
      <c r="B493" s="25">
        <v>311</v>
      </c>
      <c r="C493" s="26" t="s">
        <v>50</v>
      </c>
      <c r="D493" s="27"/>
      <c r="E493" s="28"/>
      <c r="F493" s="65">
        <f t="shared" ref="F493:F501" si="59">SUM(D493:E493)</f>
        <v>0</v>
      </c>
      <c r="G493" s="66"/>
      <c r="H493" s="29">
        <f t="shared" ref="H493:H501" si="60">SUM(F493:G493)</f>
        <v>0</v>
      </c>
    </row>
    <row r="494" spans="1:8">
      <c r="A494" s="24"/>
      <c r="B494" s="25">
        <v>313</v>
      </c>
      <c r="C494" s="26" t="s">
        <v>52</v>
      </c>
      <c r="D494" s="27"/>
      <c r="E494" s="28"/>
      <c r="F494" s="65">
        <f t="shared" si="59"/>
        <v>0</v>
      </c>
      <c r="G494" s="66"/>
      <c r="H494" s="29">
        <f t="shared" si="60"/>
        <v>0</v>
      </c>
    </row>
    <row r="495" spans="1:8">
      <c r="A495" s="24"/>
      <c r="B495" s="25">
        <v>321</v>
      </c>
      <c r="C495" s="26" t="s">
        <v>53</v>
      </c>
      <c r="D495" s="27"/>
      <c r="E495" s="28"/>
      <c r="F495" s="65">
        <f t="shared" si="59"/>
        <v>0</v>
      </c>
      <c r="G495" s="66"/>
      <c r="H495" s="29">
        <f t="shared" si="60"/>
        <v>0</v>
      </c>
    </row>
    <row r="496" spans="1:8">
      <c r="A496" s="24"/>
      <c r="B496" s="25">
        <v>322</v>
      </c>
      <c r="C496" s="26" t="s">
        <v>54</v>
      </c>
      <c r="D496" s="27"/>
      <c r="E496" s="28"/>
      <c r="F496" s="65">
        <f t="shared" si="59"/>
        <v>0</v>
      </c>
      <c r="G496" s="66"/>
      <c r="H496" s="29">
        <f t="shared" si="60"/>
        <v>0</v>
      </c>
    </row>
    <row r="497" spans="1:8">
      <c r="A497" s="24"/>
      <c r="B497" s="25">
        <v>323</v>
      </c>
      <c r="C497" s="26" t="s">
        <v>55</v>
      </c>
      <c r="D497" s="27"/>
      <c r="E497" s="28"/>
      <c r="F497" s="65">
        <f t="shared" si="59"/>
        <v>0</v>
      </c>
      <c r="G497" s="66"/>
      <c r="H497" s="29">
        <f t="shared" si="60"/>
        <v>0</v>
      </c>
    </row>
    <row r="498" spans="1:8" ht="24.75">
      <c r="A498" s="24"/>
      <c r="B498" s="25">
        <v>324</v>
      </c>
      <c r="C498" s="26" t="s">
        <v>56</v>
      </c>
      <c r="D498" s="27"/>
      <c r="E498" s="28"/>
      <c r="F498" s="65">
        <f t="shared" si="59"/>
        <v>0</v>
      </c>
      <c r="G498" s="66"/>
      <c r="H498" s="29">
        <f t="shared" si="60"/>
        <v>0</v>
      </c>
    </row>
    <row r="499" spans="1:8">
      <c r="A499" s="24"/>
      <c r="B499" s="25">
        <v>329</v>
      </c>
      <c r="C499" s="26" t="s">
        <v>57</v>
      </c>
      <c r="D499" s="27"/>
      <c r="E499" s="28"/>
      <c r="F499" s="65">
        <f t="shared" si="59"/>
        <v>0</v>
      </c>
      <c r="G499" s="66"/>
      <c r="H499" s="29">
        <f t="shared" si="60"/>
        <v>0</v>
      </c>
    </row>
    <row r="500" spans="1:8">
      <c r="A500" s="24"/>
      <c r="B500" s="25">
        <v>343</v>
      </c>
      <c r="C500" s="26" t="s">
        <v>58</v>
      </c>
      <c r="D500" s="27"/>
      <c r="E500" s="28"/>
      <c r="F500" s="65">
        <f t="shared" si="59"/>
        <v>0</v>
      </c>
      <c r="G500" s="66"/>
      <c r="H500" s="29">
        <f t="shared" si="60"/>
        <v>0</v>
      </c>
    </row>
    <row r="501" spans="1:8" ht="21" customHeight="1">
      <c r="A501" s="31"/>
      <c r="B501" s="32">
        <v>422</v>
      </c>
      <c r="C501" s="33" t="s">
        <v>78</v>
      </c>
      <c r="D501" s="34"/>
      <c r="E501" s="35"/>
      <c r="F501" s="91">
        <f t="shared" si="59"/>
        <v>0</v>
      </c>
      <c r="G501" s="92"/>
      <c r="H501" s="29">
        <f t="shared" si="60"/>
        <v>0</v>
      </c>
    </row>
    <row r="502" spans="1:8" ht="25.5" customHeight="1">
      <c r="A502" s="117" t="s">
        <v>132</v>
      </c>
      <c r="B502" s="118"/>
      <c r="C502" s="58" t="s">
        <v>133</v>
      </c>
      <c r="D502" s="59">
        <f>SUM(D503,D512)</f>
        <v>0</v>
      </c>
      <c r="E502" s="59">
        <f>SUM(E503,E512)</f>
        <v>0</v>
      </c>
      <c r="F502" s="60">
        <f>SUM(F503,F512)</f>
        <v>0</v>
      </c>
      <c r="G502" s="61">
        <f>SUM(G503,G512)</f>
        <v>0</v>
      </c>
      <c r="H502" s="62">
        <f>SUM(H503,H512)</f>
        <v>0</v>
      </c>
    </row>
    <row r="503" spans="1:8" ht="24.75">
      <c r="A503" s="109" t="s">
        <v>17</v>
      </c>
      <c r="B503" s="110"/>
      <c r="C503" s="21" t="s">
        <v>119</v>
      </c>
      <c r="D503" s="22">
        <f>SUM(D504:D511)</f>
        <v>0</v>
      </c>
      <c r="E503" s="22">
        <f>SUM(E504:E511)</f>
        <v>0</v>
      </c>
      <c r="F503" s="63">
        <f>SUM(F504:F511)</f>
        <v>0</v>
      </c>
      <c r="G503" s="64">
        <f>SUM(G504:G511)</f>
        <v>0</v>
      </c>
      <c r="H503" s="23">
        <f>SUM(H504:H511)</f>
        <v>0</v>
      </c>
    </row>
    <row r="504" spans="1:8">
      <c r="A504" s="24"/>
      <c r="B504" s="25">
        <v>311</v>
      </c>
      <c r="C504" s="26" t="s">
        <v>50</v>
      </c>
      <c r="D504" s="27"/>
      <c r="E504" s="28"/>
      <c r="F504" s="65">
        <f t="shared" ref="F504:F511" si="61">SUM(D504:E504)</f>
        <v>0</v>
      </c>
      <c r="G504" s="66"/>
      <c r="H504" s="29">
        <f t="shared" ref="H504:H511" si="62">SUM(F504:G504)</f>
        <v>0</v>
      </c>
    </row>
    <row r="505" spans="1:8">
      <c r="A505" s="24"/>
      <c r="B505" s="25">
        <v>313</v>
      </c>
      <c r="C505" s="26" t="s">
        <v>52</v>
      </c>
      <c r="D505" s="27"/>
      <c r="E505" s="28"/>
      <c r="F505" s="65">
        <f t="shared" si="61"/>
        <v>0</v>
      </c>
      <c r="G505" s="66"/>
      <c r="H505" s="29">
        <f t="shared" si="62"/>
        <v>0</v>
      </c>
    </row>
    <row r="506" spans="1:8" s="30" customFormat="1" ht="12">
      <c r="A506" s="24"/>
      <c r="B506" s="25">
        <v>321</v>
      </c>
      <c r="C506" s="26" t="s">
        <v>53</v>
      </c>
      <c r="D506" s="27"/>
      <c r="E506" s="28"/>
      <c r="F506" s="65">
        <f t="shared" si="61"/>
        <v>0</v>
      </c>
      <c r="G506" s="66"/>
      <c r="H506" s="29">
        <f t="shared" si="62"/>
        <v>0</v>
      </c>
    </row>
    <row r="507" spans="1:8" s="30" customFormat="1" ht="12">
      <c r="A507" s="24"/>
      <c r="B507" s="25">
        <v>322</v>
      </c>
      <c r="C507" s="26" t="s">
        <v>54</v>
      </c>
      <c r="D507" s="27"/>
      <c r="E507" s="28"/>
      <c r="F507" s="65">
        <f t="shared" si="61"/>
        <v>0</v>
      </c>
      <c r="G507" s="66"/>
      <c r="H507" s="29">
        <f t="shared" si="62"/>
        <v>0</v>
      </c>
    </row>
    <row r="508" spans="1:8">
      <c r="A508" s="24"/>
      <c r="B508" s="25">
        <v>323</v>
      </c>
      <c r="C508" s="26" t="s">
        <v>55</v>
      </c>
      <c r="D508" s="27"/>
      <c r="E508" s="28"/>
      <c r="F508" s="65">
        <f t="shared" si="61"/>
        <v>0</v>
      </c>
      <c r="G508" s="66"/>
      <c r="H508" s="29">
        <f t="shared" si="62"/>
        <v>0</v>
      </c>
    </row>
    <row r="509" spans="1:8" ht="24.75">
      <c r="A509" s="24"/>
      <c r="B509" s="25">
        <v>324</v>
      </c>
      <c r="C509" s="26" t="s">
        <v>56</v>
      </c>
      <c r="D509" s="27"/>
      <c r="E509" s="28"/>
      <c r="F509" s="65">
        <f t="shared" si="61"/>
        <v>0</v>
      </c>
      <c r="G509" s="66"/>
      <c r="H509" s="29">
        <f t="shared" si="62"/>
        <v>0</v>
      </c>
    </row>
    <row r="510" spans="1:8" s="30" customFormat="1" ht="12">
      <c r="A510" s="24"/>
      <c r="B510" s="25">
        <v>329</v>
      </c>
      <c r="C510" s="26" t="s">
        <v>57</v>
      </c>
      <c r="D510" s="27"/>
      <c r="E510" s="28"/>
      <c r="F510" s="65">
        <f t="shared" si="61"/>
        <v>0</v>
      </c>
      <c r="G510" s="66"/>
      <c r="H510" s="29">
        <f t="shared" si="62"/>
        <v>0</v>
      </c>
    </row>
    <row r="511" spans="1:8">
      <c r="A511" s="24"/>
      <c r="B511" s="25">
        <v>343</v>
      </c>
      <c r="C511" s="26" t="s">
        <v>58</v>
      </c>
      <c r="D511" s="27"/>
      <c r="E511" s="28"/>
      <c r="F511" s="65">
        <f t="shared" si="61"/>
        <v>0</v>
      </c>
      <c r="G511" s="66"/>
      <c r="H511" s="29">
        <f t="shared" si="62"/>
        <v>0</v>
      </c>
    </row>
    <row r="512" spans="1:8" ht="24.75">
      <c r="A512" s="109" t="s">
        <v>17</v>
      </c>
      <c r="B512" s="110"/>
      <c r="C512" s="21" t="s">
        <v>32</v>
      </c>
      <c r="D512" s="22">
        <f>SUM(D513:D521)</f>
        <v>0</v>
      </c>
      <c r="E512" s="22">
        <f>SUM(E513:E521)</f>
        <v>0</v>
      </c>
      <c r="F512" s="63">
        <f>SUM(F513:F521)</f>
        <v>0</v>
      </c>
      <c r="G512" s="64">
        <f>SUM(G513:G521)</f>
        <v>0</v>
      </c>
      <c r="H512" s="23">
        <f>SUM(H513:H521)</f>
        <v>0</v>
      </c>
    </row>
    <row r="513" spans="1:8">
      <c r="A513" s="24"/>
      <c r="B513" s="25">
        <v>311</v>
      </c>
      <c r="C513" s="26" t="s">
        <v>50</v>
      </c>
      <c r="D513" s="27"/>
      <c r="E513" s="28"/>
      <c r="F513" s="65">
        <f t="shared" ref="F513:F521" si="63">SUM(D513:E513)</f>
        <v>0</v>
      </c>
      <c r="G513" s="66"/>
      <c r="H513" s="29">
        <f t="shared" ref="H513:H521" si="64">SUM(F513:G513)</f>
        <v>0</v>
      </c>
    </row>
    <row r="514" spans="1:8">
      <c r="A514" s="24"/>
      <c r="B514" s="25">
        <v>313</v>
      </c>
      <c r="C514" s="26" t="s">
        <v>52</v>
      </c>
      <c r="D514" s="27"/>
      <c r="E514" s="28"/>
      <c r="F514" s="65">
        <f t="shared" si="63"/>
        <v>0</v>
      </c>
      <c r="G514" s="66"/>
      <c r="H514" s="29">
        <f t="shared" si="64"/>
        <v>0</v>
      </c>
    </row>
    <row r="515" spans="1:8">
      <c r="A515" s="24"/>
      <c r="B515" s="25">
        <v>321</v>
      </c>
      <c r="C515" s="26" t="s">
        <v>53</v>
      </c>
      <c r="D515" s="27"/>
      <c r="E515" s="28"/>
      <c r="F515" s="65">
        <f t="shared" si="63"/>
        <v>0</v>
      </c>
      <c r="G515" s="66"/>
      <c r="H515" s="29">
        <f t="shared" si="64"/>
        <v>0</v>
      </c>
    </row>
    <row r="516" spans="1:8">
      <c r="A516" s="24"/>
      <c r="B516" s="25">
        <v>322</v>
      </c>
      <c r="C516" s="26" t="s">
        <v>54</v>
      </c>
      <c r="D516" s="27"/>
      <c r="E516" s="28"/>
      <c r="F516" s="65">
        <f t="shared" si="63"/>
        <v>0</v>
      </c>
      <c r="G516" s="66"/>
      <c r="H516" s="29">
        <f t="shared" si="64"/>
        <v>0</v>
      </c>
    </row>
    <row r="517" spans="1:8">
      <c r="A517" s="24"/>
      <c r="B517" s="25">
        <v>323</v>
      </c>
      <c r="C517" s="26" t="s">
        <v>55</v>
      </c>
      <c r="D517" s="27"/>
      <c r="E517" s="28"/>
      <c r="F517" s="65">
        <f t="shared" si="63"/>
        <v>0</v>
      </c>
      <c r="G517" s="66"/>
      <c r="H517" s="29">
        <f t="shared" si="64"/>
        <v>0</v>
      </c>
    </row>
    <row r="518" spans="1:8" ht="24.75">
      <c r="A518" s="24"/>
      <c r="B518" s="25">
        <v>324</v>
      </c>
      <c r="C518" s="26" t="s">
        <v>56</v>
      </c>
      <c r="D518" s="27"/>
      <c r="E518" s="28"/>
      <c r="F518" s="65">
        <f t="shared" si="63"/>
        <v>0</v>
      </c>
      <c r="G518" s="66"/>
      <c r="H518" s="29">
        <f t="shared" si="64"/>
        <v>0</v>
      </c>
    </row>
    <row r="519" spans="1:8">
      <c r="A519" s="24"/>
      <c r="B519" s="25">
        <v>329</v>
      </c>
      <c r="C519" s="26" t="s">
        <v>57</v>
      </c>
      <c r="D519" s="27"/>
      <c r="E519" s="28"/>
      <c r="F519" s="65">
        <f t="shared" si="63"/>
        <v>0</v>
      </c>
      <c r="G519" s="66"/>
      <c r="H519" s="29">
        <f t="shared" si="64"/>
        <v>0</v>
      </c>
    </row>
    <row r="520" spans="1:8">
      <c r="A520" s="24"/>
      <c r="B520" s="25">
        <v>343</v>
      </c>
      <c r="C520" s="26" t="s">
        <v>58</v>
      </c>
      <c r="D520" s="27"/>
      <c r="E520" s="28"/>
      <c r="F520" s="65">
        <f t="shared" si="63"/>
        <v>0</v>
      </c>
      <c r="G520" s="66"/>
      <c r="H520" s="29">
        <f t="shared" si="64"/>
        <v>0</v>
      </c>
    </row>
    <row r="521" spans="1:8" ht="21" customHeight="1">
      <c r="A521" s="93"/>
      <c r="B521" s="94">
        <v>422</v>
      </c>
      <c r="C521" s="95" t="s">
        <v>78</v>
      </c>
      <c r="D521" s="96"/>
      <c r="E521" s="97"/>
      <c r="F521" s="98">
        <f t="shared" si="63"/>
        <v>0</v>
      </c>
      <c r="G521" s="99"/>
      <c r="H521" s="100">
        <f t="shared" si="64"/>
        <v>0</v>
      </c>
    </row>
    <row r="522" spans="1:8" ht="25.5" customHeight="1">
      <c r="A522" s="117" t="s">
        <v>134</v>
      </c>
      <c r="B522" s="118"/>
      <c r="C522" s="58" t="s">
        <v>135</v>
      </c>
      <c r="D522" s="59">
        <f>SUM(D523,D525,D527,D529,D531)</f>
        <v>0</v>
      </c>
      <c r="E522" s="59">
        <f>SUM(E523,E525,E527,E529,E531)</f>
        <v>0</v>
      </c>
      <c r="F522" s="59">
        <f>SUM(F523,F525,F527,F529,F531)</f>
        <v>0</v>
      </c>
      <c r="G522" s="59">
        <f>SUM(G523,G525,G527,G529,G531)</f>
        <v>0</v>
      </c>
      <c r="H522" s="62">
        <f>SUM(H523,H525,H527,H529,H531)</f>
        <v>0</v>
      </c>
    </row>
    <row r="523" spans="1:8">
      <c r="A523" s="115" t="s">
        <v>17</v>
      </c>
      <c r="B523" s="116"/>
      <c r="C523" s="67" t="s">
        <v>91</v>
      </c>
      <c r="D523" s="68">
        <f>SUM(D524:D524)</f>
        <v>0</v>
      </c>
      <c r="E523" s="68">
        <f>SUM(E524:E524)</f>
        <v>0</v>
      </c>
      <c r="F523" s="69">
        <f>SUM(F524:F524)</f>
        <v>0</v>
      </c>
      <c r="G523" s="70">
        <f>SUM(G524:G524)</f>
        <v>0</v>
      </c>
      <c r="H523" s="71">
        <f>SUM(H524:H524)</f>
        <v>0</v>
      </c>
    </row>
    <row r="524" spans="1:8">
      <c r="A524" s="24"/>
      <c r="B524" s="25">
        <v>322</v>
      </c>
      <c r="C524" s="26" t="s">
        <v>54</v>
      </c>
      <c r="D524" s="27"/>
      <c r="E524" s="27"/>
      <c r="F524" s="27"/>
      <c r="G524" s="27"/>
      <c r="H524" s="29">
        <f>SUM(F524:G524)</f>
        <v>0</v>
      </c>
    </row>
    <row r="525" spans="1:8">
      <c r="A525" s="115" t="s">
        <v>17</v>
      </c>
      <c r="B525" s="116"/>
      <c r="C525" s="67" t="s">
        <v>111</v>
      </c>
      <c r="D525" s="68">
        <f>SUM(D526:D526)</f>
        <v>0</v>
      </c>
      <c r="E525" s="68">
        <f>SUM(E526:E526)</f>
        <v>0</v>
      </c>
      <c r="F525" s="69">
        <f>SUM(F526:F526)</f>
        <v>0</v>
      </c>
      <c r="G525" s="70">
        <f>SUM(G526:G526)</f>
        <v>0</v>
      </c>
      <c r="H525" s="71">
        <f>SUM(H526:H526)</f>
        <v>0</v>
      </c>
    </row>
    <row r="526" spans="1:8">
      <c r="A526" s="24"/>
      <c r="B526" s="25">
        <v>322</v>
      </c>
      <c r="C526" s="26" t="s">
        <v>54</v>
      </c>
      <c r="D526" s="27"/>
      <c r="E526" s="27"/>
      <c r="F526" s="27"/>
      <c r="G526" s="27"/>
      <c r="H526" s="29">
        <f>SUM(F526:G526)</f>
        <v>0</v>
      </c>
    </row>
    <row r="527" spans="1:8" ht="24.75">
      <c r="A527" s="109" t="s">
        <v>17</v>
      </c>
      <c r="B527" s="110"/>
      <c r="C527" s="21" t="s">
        <v>119</v>
      </c>
      <c r="D527" s="22">
        <f>SUM(D528)</f>
        <v>0</v>
      </c>
      <c r="E527" s="22">
        <f>SUM(E528)</f>
        <v>0</v>
      </c>
      <c r="F527" s="22">
        <f>SUM(F528)</f>
        <v>0</v>
      </c>
      <c r="G527" s="22">
        <f>SUM(G528)</f>
        <v>0</v>
      </c>
      <c r="H527" s="23">
        <f>SUM(H528)</f>
        <v>0</v>
      </c>
    </row>
    <row r="528" spans="1:8">
      <c r="A528" s="24"/>
      <c r="B528" s="25">
        <v>322</v>
      </c>
      <c r="C528" s="26" t="s">
        <v>54</v>
      </c>
      <c r="D528" s="27"/>
      <c r="E528" s="27"/>
      <c r="F528" s="27"/>
      <c r="G528" s="27"/>
      <c r="H528" s="29">
        <f>SUM(F528:G528)</f>
        <v>0</v>
      </c>
    </row>
    <row r="529" spans="1:8" s="30" customFormat="1" ht="12">
      <c r="A529" s="109" t="s">
        <v>17</v>
      </c>
      <c r="B529" s="110"/>
      <c r="C529" s="21" t="s">
        <v>28</v>
      </c>
      <c r="D529" s="22">
        <f>SUM(D530)</f>
        <v>0</v>
      </c>
      <c r="E529" s="22">
        <f>SUM(E530)</f>
        <v>0</v>
      </c>
      <c r="F529" s="22">
        <f>SUM(F530)</f>
        <v>0</v>
      </c>
      <c r="G529" s="22">
        <f>SUM(G530)</f>
        <v>0</v>
      </c>
      <c r="H529" s="23">
        <f>SUM(H530)</f>
        <v>0</v>
      </c>
    </row>
    <row r="530" spans="1:8">
      <c r="A530" s="24"/>
      <c r="B530" s="25">
        <v>322</v>
      </c>
      <c r="C530" s="26" t="s">
        <v>54</v>
      </c>
      <c r="D530" s="27"/>
      <c r="E530" s="27"/>
      <c r="F530" s="27"/>
      <c r="G530" s="27"/>
      <c r="H530" s="29">
        <f>SUM(F530:G530)</f>
        <v>0</v>
      </c>
    </row>
    <row r="531" spans="1:8" ht="24.75">
      <c r="A531" s="109" t="s">
        <v>17</v>
      </c>
      <c r="B531" s="110"/>
      <c r="C531" s="21" t="s">
        <v>32</v>
      </c>
      <c r="D531" s="22">
        <f>SUM(D532)</f>
        <v>0</v>
      </c>
      <c r="E531" s="22">
        <f>SUM(E532)</f>
        <v>0</v>
      </c>
      <c r="F531" s="22">
        <f>SUM(F532)</f>
        <v>0</v>
      </c>
      <c r="G531" s="22">
        <f>SUM(G532)</f>
        <v>0</v>
      </c>
      <c r="H531" s="23">
        <f>SUM(H532)</f>
        <v>0</v>
      </c>
    </row>
    <row r="532" spans="1:8">
      <c r="A532" s="24"/>
      <c r="B532" s="25">
        <v>322</v>
      </c>
      <c r="C532" s="26" t="s">
        <v>54</v>
      </c>
      <c r="D532" s="27"/>
      <c r="E532" s="28"/>
      <c r="F532" s="65"/>
      <c r="G532" s="66"/>
      <c r="H532" s="29">
        <f>SUM(F532:G532)</f>
        <v>0</v>
      </c>
    </row>
    <row r="533" spans="1:8" ht="25.5" customHeight="1">
      <c r="A533" s="117" t="s">
        <v>136</v>
      </c>
      <c r="B533" s="118"/>
      <c r="C533" s="58" t="s">
        <v>137</v>
      </c>
      <c r="D533" s="59">
        <f>SUM(D534,D543)</f>
        <v>0</v>
      </c>
      <c r="E533" s="59">
        <f>SUM(E534,E543)</f>
        <v>0</v>
      </c>
      <c r="F533" s="60">
        <f>SUM(F534,F543)</f>
        <v>0</v>
      </c>
      <c r="G533" s="61">
        <f>SUM(G534,G543)</f>
        <v>0</v>
      </c>
      <c r="H533" s="62">
        <f>SUM(H534,H543)</f>
        <v>0</v>
      </c>
    </row>
    <row r="534" spans="1:8" ht="24.75">
      <c r="A534" s="109" t="s">
        <v>17</v>
      </c>
      <c r="B534" s="110"/>
      <c r="C534" s="21" t="s">
        <v>119</v>
      </c>
      <c r="D534" s="22">
        <f>SUM(D535:D542)</f>
        <v>0</v>
      </c>
      <c r="E534" s="22">
        <f>SUM(E535:E542)</f>
        <v>0</v>
      </c>
      <c r="F534" s="63">
        <f>SUM(F535:F542)</f>
        <v>0</v>
      </c>
      <c r="G534" s="64">
        <f>SUM(G535:G542)</f>
        <v>0</v>
      </c>
      <c r="H534" s="23">
        <f>SUM(H535:H542)</f>
        <v>0</v>
      </c>
    </row>
    <row r="535" spans="1:8">
      <c r="A535" s="24"/>
      <c r="B535" s="25">
        <v>311</v>
      </c>
      <c r="C535" s="26" t="s">
        <v>50</v>
      </c>
      <c r="D535" s="27"/>
      <c r="E535" s="28"/>
      <c r="F535" s="65">
        <f t="shared" ref="F535:F542" si="65">SUM(D535:E535)</f>
        <v>0</v>
      </c>
      <c r="G535" s="66"/>
      <c r="H535" s="29">
        <f t="shared" ref="H535:H542" si="66">SUM(F535:G535)</f>
        <v>0</v>
      </c>
    </row>
    <row r="536" spans="1:8">
      <c r="A536" s="24"/>
      <c r="B536" s="25">
        <v>313</v>
      </c>
      <c r="C536" s="26" t="s">
        <v>52</v>
      </c>
      <c r="D536" s="27"/>
      <c r="E536" s="28"/>
      <c r="F536" s="65">
        <f t="shared" si="65"/>
        <v>0</v>
      </c>
      <c r="G536" s="66"/>
      <c r="H536" s="29">
        <f t="shared" si="66"/>
        <v>0</v>
      </c>
    </row>
    <row r="537" spans="1:8" s="30" customFormat="1" ht="12">
      <c r="A537" s="24"/>
      <c r="B537" s="25">
        <v>321</v>
      </c>
      <c r="C537" s="26" t="s">
        <v>53</v>
      </c>
      <c r="D537" s="27"/>
      <c r="E537" s="28"/>
      <c r="F537" s="65">
        <f t="shared" si="65"/>
        <v>0</v>
      </c>
      <c r="G537" s="66"/>
      <c r="H537" s="29">
        <f t="shared" si="66"/>
        <v>0</v>
      </c>
    </row>
    <row r="538" spans="1:8" s="30" customFormat="1" ht="12">
      <c r="A538" s="24"/>
      <c r="B538" s="25">
        <v>322</v>
      </c>
      <c r="C538" s="26" t="s">
        <v>54</v>
      </c>
      <c r="D538" s="27"/>
      <c r="E538" s="28"/>
      <c r="F538" s="65">
        <f t="shared" si="65"/>
        <v>0</v>
      </c>
      <c r="G538" s="66"/>
      <c r="H538" s="29">
        <f t="shared" si="66"/>
        <v>0</v>
      </c>
    </row>
    <row r="539" spans="1:8">
      <c r="A539" s="24"/>
      <c r="B539" s="25">
        <v>323</v>
      </c>
      <c r="C539" s="26" t="s">
        <v>55</v>
      </c>
      <c r="D539" s="27"/>
      <c r="E539" s="28"/>
      <c r="F539" s="65">
        <f t="shared" si="65"/>
        <v>0</v>
      </c>
      <c r="G539" s="66"/>
      <c r="H539" s="29">
        <f t="shared" si="66"/>
        <v>0</v>
      </c>
    </row>
    <row r="540" spans="1:8" ht="24.75">
      <c r="A540" s="24"/>
      <c r="B540" s="25">
        <v>324</v>
      </c>
      <c r="C540" s="26" t="s">
        <v>56</v>
      </c>
      <c r="D540" s="27"/>
      <c r="E540" s="28"/>
      <c r="F540" s="65">
        <f t="shared" si="65"/>
        <v>0</v>
      </c>
      <c r="G540" s="66"/>
      <c r="H540" s="29">
        <f t="shared" si="66"/>
        <v>0</v>
      </c>
    </row>
    <row r="541" spans="1:8" s="30" customFormat="1" ht="12">
      <c r="A541" s="24"/>
      <c r="B541" s="25">
        <v>329</v>
      </c>
      <c r="C541" s="26" t="s">
        <v>57</v>
      </c>
      <c r="D541" s="27"/>
      <c r="E541" s="28"/>
      <c r="F541" s="65">
        <f t="shared" si="65"/>
        <v>0</v>
      </c>
      <c r="G541" s="66"/>
      <c r="H541" s="29">
        <f t="shared" si="66"/>
        <v>0</v>
      </c>
    </row>
    <row r="542" spans="1:8">
      <c r="A542" s="24"/>
      <c r="B542" s="25">
        <v>343</v>
      </c>
      <c r="C542" s="26" t="s">
        <v>58</v>
      </c>
      <c r="D542" s="27"/>
      <c r="E542" s="28"/>
      <c r="F542" s="65">
        <f t="shared" si="65"/>
        <v>0</v>
      </c>
      <c r="G542" s="66"/>
      <c r="H542" s="29">
        <f t="shared" si="66"/>
        <v>0</v>
      </c>
    </row>
    <row r="543" spans="1:8" ht="24.75">
      <c r="A543" s="109" t="s">
        <v>17</v>
      </c>
      <c r="B543" s="110"/>
      <c r="C543" s="21" t="s">
        <v>32</v>
      </c>
      <c r="D543" s="22">
        <f>SUM(D544:D552)</f>
        <v>0</v>
      </c>
      <c r="E543" s="22">
        <f>SUM(E544:E552)</f>
        <v>0</v>
      </c>
      <c r="F543" s="63">
        <f>SUM(F544:F552)</f>
        <v>0</v>
      </c>
      <c r="G543" s="64">
        <f>SUM(G544:G552)</f>
        <v>0</v>
      </c>
      <c r="H543" s="23">
        <f>SUM(H544:H552)</f>
        <v>0</v>
      </c>
    </row>
    <row r="544" spans="1:8">
      <c r="A544" s="24"/>
      <c r="B544" s="25">
        <v>311</v>
      </c>
      <c r="C544" s="26" t="s">
        <v>50</v>
      </c>
      <c r="D544" s="27"/>
      <c r="E544" s="28"/>
      <c r="F544" s="65">
        <f t="shared" ref="F544:F552" si="67">SUM(D544:E544)</f>
        <v>0</v>
      </c>
      <c r="G544" s="66"/>
      <c r="H544" s="29">
        <f t="shared" ref="H544:H552" si="68">SUM(F544:G544)</f>
        <v>0</v>
      </c>
    </row>
    <row r="545" spans="1:8">
      <c r="A545" s="24"/>
      <c r="B545" s="25">
        <v>313</v>
      </c>
      <c r="C545" s="26" t="s">
        <v>52</v>
      </c>
      <c r="D545" s="27"/>
      <c r="E545" s="28"/>
      <c r="F545" s="65">
        <f t="shared" si="67"/>
        <v>0</v>
      </c>
      <c r="G545" s="66"/>
      <c r="H545" s="29">
        <f t="shared" si="68"/>
        <v>0</v>
      </c>
    </row>
    <row r="546" spans="1:8">
      <c r="A546" s="24"/>
      <c r="B546" s="25">
        <v>321</v>
      </c>
      <c r="C546" s="26" t="s">
        <v>53</v>
      </c>
      <c r="D546" s="27"/>
      <c r="E546" s="28"/>
      <c r="F546" s="65">
        <f t="shared" si="67"/>
        <v>0</v>
      </c>
      <c r="G546" s="66"/>
      <c r="H546" s="29">
        <f t="shared" si="68"/>
        <v>0</v>
      </c>
    </row>
    <row r="547" spans="1:8">
      <c r="A547" s="24"/>
      <c r="B547" s="25">
        <v>322</v>
      </c>
      <c r="C547" s="26" t="s">
        <v>54</v>
      </c>
      <c r="D547" s="27"/>
      <c r="E547" s="28"/>
      <c r="F547" s="65">
        <f t="shared" si="67"/>
        <v>0</v>
      </c>
      <c r="G547" s="66"/>
      <c r="H547" s="29">
        <f t="shared" si="68"/>
        <v>0</v>
      </c>
    </row>
    <row r="548" spans="1:8">
      <c r="A548" s="24"/>
      <c r="B548" s="25">
        <v>323</v>
      </c>
      <c r="C548" s="26" t="s">
        <v>55</v>
      </c>
      <c r="D548" s="27"/>
      <c r="E548" s="28"/>
      <c r="F548" s="65">
        <f t="shared" si="67"/>
        <v>0</v>
      </c>
      <c r="G548" s="66"/>
      <c r="H548" s="29">
        <f t="shared" si="68"/>
        <v>0</v>
      </c>
    </row>
    <row r="549" spans="1:8" ht="24.75">
      <c r="A549" s="24"/>
      <c r="B549" s="25">
        <v>324</v>
      </c>
      <c r="C549" s="26" t="s">
        <v>56</v>
      </c>
      <c r="D549" s="27"/>
      <c r="E549" s="28"/>
      <c r="F549" s="65">
        <f t="shared" si="67"/>
        <v>0</v>
      </c>
      <c r="G549" s="66"/>
      <c r="H549" s="29">
        <f t="shared" si="68"/>
        <v>0</v>
      </c>
    </row>
    <row r="550" spans="1:8">
      <c r="A550" s="24"/>
      <c r="B550" s="25">
        <v>329</v>
      </c>
      <c r="C550" s="26" t="s">
        <v>57</v>
      </c>
      <c r="D550" s="27"/>
      <c r="E550" s="28"/>
      <c r="F550" s="65">
        <f t="shared" si="67"/>
        <v>0</v>
      </c>
      <c r="G550" s="66"/>
      <c r="H550" s="29">
        <f t="shared" si="68"/>
        <v>0</v>
      </c>
    </row>
    <row r="551" spans="1:8">
      <c r="A551" s="24"/>
      <c r="B551" s="25">
        <v>343</v>
      </c>
      <c r="C551" s="26" t="s">
        <v>58</v>
      </c>
      <c r="D551" s="27"/>
      <c r="E551" s="28"/>
      <c r="F551" s="65">
        <f t="shared" si="67"/>
        <v>0</v>
      </c>
      <c r="G551" s="66"/>
      <c r="H551" s="29">
        <f t="shared" si="68"/>
        <v>0</v>
      </c>
    </row>
    <row r="552" spans="1:8" ht="21" customHeight="1">
      <c r="A552" s="24"/>
      <c r="B552" s="25">
        <v>422</v>
      </c>
      <c r="C552" s="26" t="s">
        <v>78</v>
      </c>
      <c r="D552" s="27"/>
      <c r="E552" s="28"/>
      <c r="F552" s="65">
        <f t="shared" si="67"/>
        <v>0</v>
      </c>
      <c r="G552" s="66"/>
      <c r="H552" s="29">
        <f t="shared" si="68"/>
        <v>0</v>
      </c>
    </row>
    <row r="553" spans="1:8" ht="25.5" customHeight="1">
      <c r="A553" s="117" t="s">
        <v>138</v>
      </c>
      <c r="B553" s="118"/>
      <c r="C553" s="58" t="s">
        <v>139</v>
      </c>
      <c r="D553" s="59">
        <f>SUM(D554,D563)</f>
        <v>0</v>
      </c>
      <c r="E553" s="59">
        <f>SUM(E554,E563)</f>
        <v>0</v>
      </c>
      <c r="F553" s="60">
        <f>SUM(F554,F563)</f>
        <v>0</v>
      </c>
      <c r="G553" s="61">
        <f>SUM(G554,G563)</f>
        <v>0</v>
      </c>
      <c r="H553" s="62">
        <f>SUM(H554,H563)</f>
        <v>0</v>
      </c>
    </row>
    <row r="554" spans="1:8" ht="24.75">
      <c r="A554" s="109" t="s">
        <v>17</v>
      </c>
      <c r="B554" s="110"/>
      <c r="C554" s="21" t="s">
        <v>119</v>
      </c>
      <c r="D554" s="22">
        <f>SUM(D555:D562)</f>
        <v>0</v>
      </c>
      <c r="E554" s="22">
        <f>SUM(E555:E562)</f>
        <v>0</v>
      </c>
      <c r="F554" s="63">
        <f>SUM(F555:F562)</f>
        <v>0</v>
      </c>
      <c r="G554" s="64">
        <f>SUM(G555:G562)</f>
        <v>0</v>
      </c>
      <c r="H554" s="23">
        <f>SUM(H555:H562)</f>
        <v>0</v>
      </c>
    </row>
    <row r="555" spans="1:8">
      <c r="A555" s="24"/>
      <c r="B555" s="25">
        <v>311</v>
      </c>
      <c r="C555" s="26" t="s">
        <v>50</v>
      </c>
      <c r="D555" s="27"/>
      <c r="E555" s="28"/>
      <c r="F555" s="65">
        <f t="shared" ref="F555:F562" si="69">SUM(D555:E555)</f>
        <v>0</v>
      </c>
      <c r="G555" s="66"/>
      <c r="H555" s="29">
        <f t="shared" ref="H555:H562" si="70">SUM(F555:G555)</f>
        <v>0</v>
      </c>
    </row>
    <row r="556" spans="1:8">
      <c r="A556" s="24"/>
      <c r="B556" s="25">
        <v>313</v>
      </c>
      <c r="C556" s="26" t="s">
        <v>52</v>
      </c>
      <c r="D556" s="27"/>
      <c r="E556" s="28"/>
      <c r="F556" s="65">
        <f t="shared" si="69"/>
        <v>0</v>
      </c>
      <c r="G556" s="66"/>
      <c r="H556" s="29">
        <f t="shared" si="70"/>
        <v>0</v>
      </c>
    </row>
    <row r="557" spans="1:8" s="30" customFormat="1" ht="12">
      <c r="A557" s="24"/>
      <c r="B557" s="25">
        <v>321</v>
      </c>
      <c r="C557" s="26" t="s">
        <v>53</v>
      </c>
      <c r="D557" s="27"/>
      <c r="E557" s="28"/>
      <c r="F557" s="65">
        <f t="shared" si="69"/>
        <v>0</v>
      </c>
      <c r="G557" s="66"/>
      <c r="H557" s="29">
        <f t="shared" si="70"/>
        <v>0</v>
      </c>
    </row>
    <row r="558" spans="1:8" s="30" customFormat="1" ht="12">
      <c r="A558" s="24"/>
      <c r="B558" s="25">
        <v>322</v>
      </c>
      <c r="C558" s="26" t="s">
        <v>54</v>
      </c>
      <c r="D558" s="27"/>
      <c r="E558" s="28"/>
      <c r="F558" s="65">
        <f t="shared" si="69"/>
        <v>0</v>
      </c>
      <c r="G558" s="66"/>
      <c r="H558" s="29">
        <f t="shared" si="70"/>
        <v>0</v>
      </c>
    </row>
    <row r="559" spans="1:8">
      <c r="A559" s="24"/>
      <c r="B559" s="25">
        <v>323</v>
      </c>
      <c r="C559" s="26" t="s">
        <v>55</v>
      </c>
      <c r="D559" s="27"/>
      <c r="E559" s="28"/>
      <c r="F559" s="65">
        <f t="shared" si="69"/>
        <v>0</v>
      </c>
      <c r="G559" s="66"/>
      <c r="H559" s="29">
        <f t="shared" si="70"/>
        <v>0</v>
      </c>
    </row>
    <row r="560" spans="1:8" ht="24.75">
      <c r="A560" s="24"/>
      <c r="B560" s="25">
        <v>324</v>
      </c>
      <c r="C560" s="26" t="s">
        <v>56</v>
      </c>
      <c r="D560" s="27"/>
      <c r="E560" s="28"/>
      <c r="F560" s="65">
        <f t="shared" si="69"/>
        <v>0</v>
      </c>
      <c r="G560" s="66"/>
      <c r="H560" s="29">
        <f t="shared" si="70"/>
        <v>0</v>
      </c>
    </row>
    <row r="561" spans="1:8" s="30" customFormat="1" ht="12">
      <c r="A561" s="24"/>
      <c r="B561" s="25">
        <v>329</v>
      </c>
      <c r="C561" s="26" t="s">
        <v>57</v>
      </c>
      <c r="D561" s="27"/>
      <c r="E561" s="28"/>
      <c r="F561" s="65">
        <f t="shared" si="69"/>
        <v>0</v>
      </c>
      <c r="G561" s="66"/>
      <c r="H561" s="29">
        <f t="shared" si="70"/>
        <v>0</v>
      </c>
    </row>
    <row r="562" spans="1:8">
      <c r="A562" s="24"/>
      <c r="B562" s="25">
        <v>343</v>
      </c>
      <c r="C562" s="26" t="s">
        <v>58</v>
      </c>
      <c r="D562" s="27"/>
      <c r="E562" s="28"/>
      <c r="F562" s="65">
        <f t="shared" si="69"/>
        <v>0</v>
      </c>
      <c r="G562" s="66"/>
      <c r="H562" s="29">
        <f t="shared" si="70"/>
        <v>0</v>
      </c>
    </row>
    <row r="563" spans="1:8" ht="24.75">
      <c r="A563" s="109" t="s">
        <v>17</v>
      </c>
      <c r="B563" s="110"/>
      <c r="C563" s="21" t="s">
        <v>32</v>
      </c>
      <c r="D563" s="22">
        <f>SUM(D564:D572)</f>
        <v>0</v>
      </c>
      <c r="E563" s="22">
        <f>SUM(E564:E572)</f>
        <v>0</v>
      </c>
      <c r="F563" s="63">
        <f>SUM(F564:F572)</f>
        <v>0</v>
      </c>
      <c r="G563" s="64">
        <f>SUM(G564:G572)</f>
        <v>0</v>
      </c>
      <c r="H563" s="23">
        <f>SUM(H564:H572)</f>
        <v>0</v>
      </c>
    </row>
    <row r="564" spans="1:8">
      <c r="A564" s="24"/>
      <c r="B564" s="25">
        <v>311</v>
      </c>
      <c r="C564" s="26" t="s">
        <v>50</v>
      </c>
      <c r="D564" s="27"/>
      <c r="E564" s="28"/>
      <c r="F564" s="65">
        <f t="shared" ref="F564:F572" si="71">SUM(D564:E564)</f>
        <v>0</v>
      </c>
      <c r="G564" s="66"/>
      <c r="H564" s="29">
        <f t="shared" ref="H564:H572" si="72">SUM(F564:G564)</f>
        <v>0</v>
      </c>
    </row>
    <row r="565" spans="1:8">
      <c r="A565" s="24"/>
      <c r="B565" s="25">
        <v>313</v>
      </c>
      <c r="C565" s="26" t="s">
        <v>52</v>
      </c>
      <c r="D565" s="27"/>
      <c r="E565" s="28"/>
      <c r="F565" s="65">
        <f t="shared" si="71"/>
        <v>0</v>
      </c>
      <c r="G565" s="66"/>
      <c r="H565" s="29">
        <f t="shared" si="72"/>
        <v>0</v>
      </c>
    </row>
    <row r="566" spans="1:8">
      <c r="A566" s="24"/>
      <c r="B566" s="25">
        <v>321</v>
      </c>
      <c r="C566" s="26" t="s">
        <v>53</v>
      </c>
      <c r="D566" s="27"/>
      <c r="E566" s="28"/>
      <c r="F566" s="65">
        <f t="shared" si="71"/>
        <v>0</v>
      </c>
      <c r="G566" s="66"/>
      <c r="H566" s="29">
        <f t="shared" si="72"/>
        <v>0</v>
      </c>
    </row>
    <row r="567" spans="1:8">
      <c r="A567" s="24"/>
      <c r="B567" s="25">
        <v>322</v>
      </c>
      <c r="C567" s="26" t="s">
        <v>54</v>
      </c>
      <c r="D567" s="27"/>
      <c r="E567" s="28"/>
      <c r="F567" s="65">
        <f t="shared" si="71"/>
        <v>0</v>
      </c>
      <c r="G567" s="66"/>
      <c r="H567" s="29">
        <f t="shared" si="72"/>
        <v>0</v>
      </c>
    </row>
    <row r="568" spans="1:8">
      <c r="A568" s="24"/>
      <c r="B568" s="25">
        <v>323</v>
      </c>
      <c r="C568" s="26" t="s">
        <v>55</v>
      </c>
      <c r="D568" s="27"/>
      <c r="E568" s="28"/>
      <c r="F568" s="65">
        <f t="shared" si="71"/>
        <v>0</v>
      </c>
      <c r="G568" s="66"/>
      <c r="H568" s="29">
        <f t="shared" si="72"/>
        <v>0</v>
      </c>
    </row>
    <row r="569" spans="1:8" ht="24.75">
      <c r="A569" s="24"/>
      <c r="B569" s="25">
        <v>324</v>
      </c>
      <c r="C569" s="26" t="s">
        <v>56</v>
      </c>
      <c r="D569" s="27"/>
      <c r="E569" s="28"/>
      <c r="F569" s="65">
        <f t="shared" si="71"/>
        <v>0</v>
      </c>
      <c r="G569" s="66"/>
      <c r="H569" s="29">
        <f t="shared" si="72"/>
        <v>0</v>
      </c>
    </row>
    <row r="570" spans="1:8">
      <c r="A570" s="24"/>
      <c r="B570" s="25">
        <v>329</v>
      </c>
      <c r="C570" s="26" t="s">
        <v>57</v>
      </c>
      <c r="D570" s="27"/>
      <c r="E570" s="28"/>
      <c r="F570" s="65">
        <f t="shared" si="71"/>
        <v>0</v>
      </c>
      <c r="G570" s="66"/>
      <c r="H570" s="29">
        <f t="shared" si="72"/>
        <v>0</v>
      </c>
    </row>
    <row r="571" spans="1:8">
      <c r="A571" s="24"/>
      <c r="B571" s="25">
        <v>343</v>
      </c>
      <c r="C571" s="26" t="s">
        <v>58</v>
      </c>
      <c r="D571" s="27"/>
      <c r="E571" s="28"/>
      <c r="F571" s="65">
        <f t="shared" si="71"/>
        <v>0</v>
      </c>
      <c r="G571" s="66"/>
      <c r="H571" s="29">
        <f t="shared" si="72"/>
        <v>0</v>
      </c>
    </row>
    <row r="572" spans="1:8" ht="21" customHeight="1">
      <c r="A572" s="24"/>
      <c r="B572" s="25">
        <v>422</v>
      </c>
      <c r="C572" s="26" t="s">
        <v>78</v>
      </c>
      <c r="D572" s="27"/>
      <c r="E572" s="28"/>
      <c r="F572" s="65">
        <f t="shared" si="71"/>
        <v>0</v>
      </c>
      <c r="G572" s="66"/>
      <c r="H572" s="29">
        <f t="shared" si="72"/>
        <v>0</v>
      </c>
    </row>
    <row r="573" spans="1:8" ht="25.5" customHeight="1">
      <c r="A573" s="117" t="s">
        <v>140</v>
      </c>
      <c r="B573" s="118"/>
      <c r="C573" s="58" t="s">
        <v>141</v>
      </c>
      <c r="D573" s="59">
        <f>SUM(D574,D583)</f>
        <v>0</v>
      </c>
      <c r="E573" s="59">
        <f>SUM(E574,E583)</f>
        <v>0</v>
      </c>
      <c r="F573" s="60">
        <f>SUM(F574,F583)</f>
        <v>0</v>
      </c>
      <c r="G573" s="61">
        <f>SUM(G574,G583)</f>
        <v>0</v>
      </c>
      <c r="H573" s="62">
        <f>SUM(H574,H583)</f>
        <v>0</v>
      </c>
    </row>
    <row r="574" spans="1:8" ht="24.75">
      <c r="A574" s="109" t="s">
        <v>17</v>
      </c>
      <c r="B574" s="110"/>
      <c r="C574" s="21" t="s">
        <v>119</v>
      </c>
      <c r="D574" s="22">
        <f>SUM(D575:D582)</f>
        <v>0</v>
      </c>
      <c r="E574" s="22">
        <f>SUM(E575:E582)</f>
        <v>0</v>
      </c>
      <c r="F574" s="63">
        <f>SUM(F575:F582)</f>
        <v>0</v>
      </c>
      <c r="G574" s="64">
        <f>SUM(G575:G582)</f>
        <v>0</v>
      </c>
      <c r="H574" s="23">
        <f>SUM(H575:H582)</f>
        <v>0</v>
      </c>
    </row>
    <row r="575" spans="1:8">
      <c r="A575" s="24"/>
      <c r="B575" s="25">
        <v>311</v>
      </c>
      <c r="C575" s="26" t="s">
        <v>50</v>
      </c>
      <c r="D575" s="27"/>
      <c r="E575" s="28"/>
      <c r="F575" s="65">
        <f t="shared" ref="F575:F582" si="73">SUM(D575:E575)</f>
        <v>0</v>
      </c>
      <c r="G575" s="66"/>
      <c r="H575" s="29">
        <f t="shared" ref="H575:H582" si="74">SUM(F575:G575)</f>
        <v>0</v>
      </c>
    </row>
    <row r="576" spans="1:8">
      <c r="A576" s="24"/>
      <c r="B576" s="25">
        <v>313</v>
      </c>
      <c r="C576" s="26" t="s">
        <v>52</v>
      </c>
      <c r="D576" s="27"/>
      <c r="E576" s="28"/>
      <c r="F576" s="65">
        <f t="shared" si="73"/>
        <v>0</v>
      </c>
      <c r="G576" s="66"/>
      <c r="H576" s="29">
        <f t="shared" si="74"/>
        <v>0</v>
      </c>
    </row>
    <row r="577" spans="1:8" s="30" customFormat="1" ht="12">
      <c r="A577" s="24"/>
      <c r="B577" s="25">
        <v>321</v>
      </c>
      <c r="C577" s="26" t="s">
        <v>53</v>
      </c>
      <c r="D577" s="27"/>
      <c r="E577" s="28"/>
      <c r="F577" s="65">
        <f t="shared" si="73"/>
        <v>0</v>
      </c>
      <c r="G577" s="66"/>
      <c r="H577" s="29">
        <f t="shared" si="74"/>
        <v>0</v>
      </c>
    </row>
    <row r="578" spans="1:8" s="30" customFormat="1" ht="12">
      <c r="A578" s="24"/>
      <c r="B578" s="25">
        <v>322</v>
      </c>
      <c r="C578" s="26" t="s">
        <v>54</v>
      </c>
      <c r="D578" s="27"/>
      <c r="E578" s="28"/>
      <c r="F578" s="65">
        <f t="shared" si="73"/>
        <v>0</v>
      </c>
      <c r="G578" s="66"/>
      <c r="H578" s="29">
        <f t="shared" si="74"/>
        <v>0</v>
      </c>
    </row>
    <row r="579" spans="1:8">
      <c r="A579" s="24"/>
      <c r="B579" s="25">
        <v>323</v>
      </c>
      <c r="C579" s="26" t="s">
        <v>55</v>
      </c>
      <c r="D579" s="27"/>
      <c r="E579" s="28"/>
      <c r="F579" s="65">
        <f t="shared" si="73"/>
        <v>0</v>
      </c>
      <c r="G579" s="66"/>
      <c r="H579" s="29">
        <f t="shared" si="74"/>
        <v>0</v>
      </c>
    </row>
    <row r="580" spans="1:8" ht="24.75">
      <c r="A580" s="24"/>
      <c r="B580" s="25">
        <v>324</v>
      </c>
      <c r="C580" s="26" t="s">
        <v>56</v>
      </c>
      <c r="D580" s="27"/>
      <c r="E580" s="28"/>
      <c r="F580" s="65">
        <f t="shared" si="73"/>
        <v>0</v>
      </c>
      <c r="G580" s="66"/>
      <c r="H580" s="29">
        <f t="shared" si="74"/>
        <v>0</v>
      </c>
    </row>
    <row r="581" spans="1:8" s="30" customFormat="1" ht="12">
      <c r="A581" s="24"/>
      <c r="B581" s="25">
        <v>329</v>
      </c>
      <c r="C581" s="26" t="s">
        <v>57</v>
      </c>
      <c r="D581" s="27"/>
      <c r="E581" s="28"/>
      <c r="F581" s="65">
        <f t="shared" si="73"/>
        <v>0</v>
      </c>
      <c r="G581" s="66"/>
      <c r="H581" s="29">
        <f t="shared" si="74"/>
        <v>0</v>
      </c>
    </row>
    <row r="582" spans="1:8">
      <c r="A582" s="24"/>
      <c r="B582" s="25">
        <v>343</v>
      </c>
      <c r="C582" s="26" t="s">
        <v>58</v>
      </c>
      <c r="D582" s="27"/>
      <c r="E582" s="28"/>
      <c r="F582" s="65">
        <f t="shared" si="73"/>
        <v>0</v>
      </c>
      <c r="G582" s="66"/>
      <c r="H582" s="29">
        <f t="shared" si="74"/>
        <v>0</v>
      </c>
    </row>
    <row r="583" spans="1:8" ht="24.75">
      <c r="A583" s="109" t="s">
        <v>17</v>
      </c>
      <c r="B583" s="110"/>
      <c r="C583" s="21" t="s">
        <v>32</v>
      </c>
      <c r="D583" s="22">
        <f>SUM(D584:D592)</f>
        <v>0</v>
      </c>
      <c r="E583" s="22">
        <f>SUM(E584:E592)</f>
        <v>0</v>
      </c>
      <c r="F583" s="63">
        <f>SUM(F584:F592)</f>
        <v>0</v>
      </c>
      <c r="G583" s="64">
        <f>SUM(G584:G592)</f>
        <v>0</v>
      </c>
      <c r="H583" s="23">
        <f>SUM(H584:H592)</f>
        <v>0</v>
      </c>
    </row>
    <row r="584" spans="1:8">
      <c r="A584" s="24"/>
      <c r="B584" s="25">
        <v>311</v>
      </c>
      <c r="C584" s="26" t="s">
        <v>50</v>
      </c>
      <c r="D584" s="27"/>
      <c r="E584" s="28"/>
      <c r="F584" s="65">
        <f t="shared" ref="F584:F592" si="75">SUM(D584:E584)</f>
        <v>0</v>
      </c>
      <c r="G584" s="66"/>
      <c r="H584" s="29">
        <f t="shared" ref="H584:H592" si="76">SUM(F584:G584)</f>
        <v>0</v>
      </c>
    </row>
    <row r="585" spans="1:8">
      <c r="A585" s="24"/>
      <c r="B585" s="25">
        <v>313</v>
      </c>
      <c r="C585" s="26" t="s">
        <v>52</v>
      </c>
      <c r="D585" s="27"/>
      <c r="E585" s="28"/>
      <c r="F585" s="65">
        <f t="shared" si="75"/>
        <v>0</v>
      </c>
      <c r="G585" s="66"/>
      <c r="H585" s="29">
        <f t="shared" si="76"/>
        <v>0</v>
      </c>
    </row>
    <row r="586" spans="1:8">
      <c r="A586" s="24"/>
      <c r="B586" s="25">
        <v>321</v>
      </c>
      <c r="C586" s="26" t="s">
        <v>53</v>
      </c>
      <c r="D586" s="27"/>
      <c r="E586" s="28"/>
      <c r="F586" s="65">
        <f t="shared" si="75"/>
        <v>0</v>
      </c>
      <c r="G586" s="66"/>
      <c r="H586" s="29">
        <f t="shared" si="76"/>
        <v>0</v>
      </c>
    </row>
    <row r="587" spans="1:8">
      <c r="A587" s="24"/>
      <c r="B587" s="25">
        <v>322</v>
      </c>
      <c r="C587" s="26" t="s">
        <v>54</v>
      </c>
      <c r="D587" s="27"/>
      <c r="E587" s="28"/>
      <c r="F587" s="65">
        <f t="shared" si="75"/>
        <v>0</v>
      </c>
      <c r="G587" s="66"/>
      <c r="H587" s="29">
        <f t="shared" si="76"/>
        <v>0</v>
      </c>
    </row>
    <row r="588" spans="1:8">
      <c r="A588" s="24"/>
      <c r="B588" s="25">
        <v>323</v>
      </c>
      <c r="C588" s="26" t="s">
        <v>55</v>
      </c>
      <c r="D588" s="27"/>
      <c r="E588" s="28"/>
      <c r="F588" s="65">
        <f t="shared" si="75"/>
        <v>0</v>
      </c>
      <c r="G588" s="66"/>
      <c r="H588" s="29">
        <f t="shared" si="76"/>
        <v>0</v>
      </c>
    </row>
    <row r="589" spans="1:8" ht="24.75">
      <c r="A589" s="24"/>
      <c r="B589" s="25">
        <v>324</v>
      </c>
      <c r="C589" s="26" t="s">
        <v>56</v>
      </c>
      <c r="D589" s="27"/>
      <c r="E589" s="28"/>
      <c r="F589" s="65">
        <f t="shared" si="75"/>
        <v>0</v>
      </c>
      <c r="G589" s="66"/>
      <c r="H589" s="29">
        <f t="shared" si="76"/>
        <v>0</v>
      </c>
    </row>
    <row r="590" spans="1:8">
      <c r="A590" s="24"/>
      <c r="B590" s="25">
        <v>329</v>
      </c>
      <c r="C590" s="26" t="s">
        <v>57</v>
      </c>
      <c r="D590" s="27"/>
      <c r="E590" s="28"/>
      <c r="F590" s="65">
        <f t="shared" si="75"/>
        <v>0</v>
      </c>
      <c r="G590" s="66"/>
      <c r="H590" s="29">
        <f t="shared" si="76"/>
        <v>0</v>
      </c>
    </row>
    <row r="591" spans="1:8">
      <c r="A591" s="24"/>
      <c r="B591" s="25">
        <v>343</v>
      </c>
      <c r="C591" s="26" t="s">
        <v>58</v>
      </c>
      <c r="D591" s="27"/>
      <c r="E591" s="28"/>
      <c r="F591" s="65">
        <f t="shared" si="75"/>
        <v>0</v>
      </c>
      <c r="G591" s="66"/>
      <c r="H591" s="29">
        <f t="shared" si="76"/>
        <v>0</v>
      </c>
    </row>
    <row r="592" spans="1:8" ht="21" customHeight="1">
      <c r="A592" s="24"/>
      <c r="B592" s="25">
        <v>422</v>
      </c>
      <c r="C592" s="26" t="s">
        <v>78</v>
      </c>
      <c r="D592" s="27"/>
      <c r="E592" s="28"/>
      <c r="F592" s="65">
        <f t="shared" si="75"/>
        <v>0</v>
      </c>
      <c r="G592" s="66"/>
      <c r="H592" s="29">
        <f t="shared" si="76"/>
        <v>0</v>
      </c>
    </row>
    <row r="593" spans="1:8" ht="25.5" customHeight="1">
      <c r="A593" s="117" t="s">
        <v>142</v>
      </c>
      <c r="B593" s="118"/>
      <c r="C593" s="58" t="s">
        <v>143</v>
      </c>
      <c r="D593" s="59">
        <f>SUM(D594,D598,D602)</f>
        <v>0</v>
      </c>
      <c r="E593" s="59">
        <f>SUM(E594,E598,E602)</f>
        <v>0</v>
      </c>
      <c r="F593" s="60">
        <f>SUM(F594,F598,F602)</f>
        <v>0</v>
      </c>
      <c r="G593" s="61">
        <f>SUM(G594,G598,G602)</f>
        <v>0</v>
      </c>
      <c r="H593" s="62">
        <f>SUM(H594,H598,H602)</f>
        <v>0</v>
      </c>
    </row>
    <row r="594" spans="1:8" ht="24.75">
      <c r="A594" s="109" t="s">
        <v>17</v>
      </c>
      <c r="B594" s="110"/>
      <c r="C594" s="21" t="s">
        <v>119</v>
      </c>
      <c r="D594" s="22">
        <f>SUM(D595:D597)</f>
        <v>0</v>
      </c>
      <c r="E594" s="22">
        <f>SUM(E595:E597)</f>
        <v>0</v>
      </c>
      <c r="F594" s="63">
        <f>SUM(F595:F597)</f>
        <v>0</v>
      </c>
      <c r="G594" s="64">
        <f>SUM(G595:G597)</f>
        <v>0</v>
      </c>
      <c r="H594" s="23">
        <f>SUM(H595:H597)</f>
        <v>0</v>
      </c>
    </row>
    <row r="595" spans="1:8">
      <c r="A595" s="24"/>
      <c r="B595" s="25">
        <v>311</v>
      </c>
      <c r="C595" s="26" t="s">
        <v>50</v>
      </c>
      <c r="D595" s="27"/>
      <c r="E595" s="28"/>
      <c r="F595" s="65">
        <f>SUM(D595:E595)</f>
        <v>0</v>
      </c>
      <c r="G595" s="66"/>
      <c r="H595" s="29">
        <f>SUM(F595:G595)</f>
        <v>0</v>
      </c>
    </row>
    <row r="596" spans="1:8">
      <c r="A596" s="24"/>
      <c r="B596" s="25">
        <v>313</v>
      </c>
      <c r="C596" s="26" t="s">
        <v>52</v>
      </c>
      <c r="D596" s="27"/>
      <c r="E596" s="28"/>
      <c r="F596" s="65">
        <f>SUM(D596:E596)</f>
        <v>0</v>
      </c>
      <c r="G596" s="66"/>
      <c r="H596" s="29">
        <f>SUM(F596:G596)</f>
        <v>0</v>
      </c>
    </row>
    <row r="597" spans="1:8" s="30" customFormat="1" ht="12">
      <c r="A597" s="24"/>
      <c r="B597" s="25">
        <v>321</v>
      </c>
      <c r="C597" s="26" t="s">
        <v>53</v>
      </c>
      <c r="D597" s="27"/>
      <c r="E597" s="28"/>
      <c r="F597" s="65">
        <f>SUM(D597:E597)</f>
        <v>0</v>
      </c>
      <c r="G597" s="66"/>
      <c r="H597" s="29">
        <f>SUM(F597:G597)</f>
        <v>0</v>
      </c>
    </row>
    <row r="598" spans="1:8">
      <c r="A598" s="109" t="s">
        <v>17</v>
      </c>
      <c r="B598" s="110"/>
      <c r="C598" s="21" t="s">
        <v>28</v>
      </c>
      <c r="D598" s="22">
        <f>SUM(D599:D601)</f>
        <v>0</v>
      </c>
      <c r="E598" s="22">
        <f>SUM(E599:E601)</f>
        <v>0</v>
      </c>
      <c r="F598" s="63">
        <f>SUM(F599:F601)</f>
        <v>0</v>
      </c>
      <c r="G598" s="64">
        <f>SUM(G599:G601)</f>
        <v>0</v>
      </c>
      <c r="H598" s="23">
        <f>SUM(H599:H601)</f>
        <v>0</v>
      </c>
    </row>
    <row r="599" spans="1:8">
      <c r="A599" s="24"/>
      <c r="B599" s="25">
        <v>311</v>
      </c>
      <c r="C599" s="26" t="s">
        <v>50</v>
      </c>
      <c r="D599" s="27"/>
      <c r="E599" s="28"/>
      <c r="F599" s="65">
        <f>SUM(D599:E599)</f>
        <v>0</v>
      </c>
      <c r="G599" s="66"/>
      <c r="H599" s="29">
        <f>SUM(F599:G599)</f>
        <v>0</v>
      </c>
    </row>
    <row r="600" spans="1:8">
      <c r="A600" s="24"/>
      <c r="B600" s="25">
        <v>313</v>
      </c>
      <c r="C600" s="26" t="s">
        <v>52</v>
      </c>
      <c r="D600" s="27"/>
      <c r="E600" s="28"/>
      <c r="F600" s="65">
        <f>SUM(D600:E600)</f>
        <v>0</v>
      </c>
      <c r="G600" s="66"/>
      <c r="H600" s="29">
        <f>SUM(F600:G600)</f>
        <v>0</v>
      </c>
    </row>
    <row r="601" spans="1:8">
      <c r="A601" s="24"/>
      <c r="B601" s="25">
        <v>321</v>
      </c>
      <c r="C601" s="26" t="s">
        <v>53</v>
      </c>
      <c r="D601" s="27"/>
      <c r="E601" s="28"/>
      <c r="F601" s="65">
        <f>SUM(D601:E601)</f>
        <v>0</v>
      </c>
      <c r="G601" s="66"/>
      <c r="H601" s="29">
        <f>SUM(F601:G601)</f>
        <v>0</v>
      </c>
    </row>
    <row r="602" spans="1:8" ht="24.75">
      <c r="A602" s="109" t="s">
        <v>17</v>
      </c>
      <c r="B602" s="110"/>
      <c r="C602" s="21" t="s">
        <v>32</v>
      </c>
      <c r="D602" s="22">
        <f>SUM(D603:D605)</f>
        <v>0</v>
      </c>
      <c r="E602" s="22">
        <f>SUM(E603:E605)</f>
        <v>0</v>
      </c>
      <c r="F602" s="63">
        <f>SUM(F603:F605)</f>
        <v>0</v>
      </c>
      <c r="G602" s="64">
        <f>SUM(G603:G605)</f>
        <v>0</v>
      </c>
      <c r="H602" s="23">
        <f>SUM(H603:H605)</f>
        <v>0</v>
      </c>
    </row>
    <row r="603" spans="1:8">
      <c r="A603" s="24"/>
      <c r="B603" s="25">
        <v>311</v>
      </c>
      <c r="C603" s="26" t="s">
        <v>50</v>
      </c>
      <c r="D603" s="27"/>
      <c r="E603" s="28"/>
      <c r="F603" s="65">
        <f>SUM(D603:E603)</f>
        <v>0</v>
      </c>
      <c r="G603" s="66"/>
      <c r="H603" s="29">
        <f>SUM(F603:G603)</f>
        <v>0</v>
      </c>
    </row>
    <row r="604" spans="1:8">
      <c r="A604" s="24"/>
      <c r="B604" s="25">
        <v>313</v>
      </c>
      <c r="C604" s="26" t="s">
        <v>52</v>
      </c>
      <c r="D604" s="27"/>
      <c r="E604" s="28"/>
      <c r="F604" s="65">
        <f>SUM(D604:E604)</f>
        <v>0</v>
      </c>
      <c r="G604" s="66"/>
      <c r="H604" s="29">
        <f>SUM(F604:G604)</f>
        <v>0</v>
      </c>
    </row>
    <row r="605" spans="1:8">
      <c r="A605" s="24"/>
      <c r="B605" s="25">
        <v>321</v>
      </c>
      <c r="C605" s="26" t="s">
        <v>53</v>
      </c>
      <c r="D605" s="27"/>
      <c r="E605" s="28"/>
      <c r="F605" s="65">
        <f>SUM(D605:E605)</f>
        <v>0</v>
      </c>
      <c r="G605" s="66"/>
      <c r="H605" s="29">
        <f>SUM(F605:G605)</f>
        <v>0</v>
      </c>
    </row>
    <row r="606" spans="1:8" ht="25.5" customHeight="1">
      <c r="A606" s="117" t="s">
        <v>144</v>
      </c>
      <c r="B606" s="118"/>
      <c r="C606" s="58" t="s">
        <v>145</v>
      </c>
      <c r="D606" s="59">
        <f>SUM(D607,D617)</f>
        <v>0</v>
      </c>
      <c r="E606" s="59">
        <f>SUM(E607,E617)</f>
        <v>0</v>
      </c>
      <c r="F606" s="60">
        <f>SUM(F607,F617)</f>
        <v>0</v>
      </c>
      <c r="G606" s="61">
        <f>SUM(G607,G617)</f>
        <v>0</v>
      </c>
      <c r="H606" s="62">
        <f>SUM(H607,H617)</f>
        <v>0</v>
      </c>
    </row>
    <row r="607" spans="1:8" ht="24.75">
      <c r="A607" s="109" t="s">
        <v>17</v>
      </c>
      <c r="B607" s="110"/>
      <c r="C607" s="21" t="s">
        <v>119</v>
      </c>
      <c r="D607" s="22">
        <f>SUM(D608:D616)</f>
        <v>0</v>
      </c>
      <c r="E607" s="22">
        <f>SUM(E608:E616)</f>
        <v>0</v>
      </c>
      <c r="F607" s="63">
        <f>SUM(F608:F616)</f>
        <v>0</v>
      </c>
      <c r="G607" s="64">
        <f>SUM(G608:G616)</f>
        <v>0</v>
      </c>
      <c r="H607" s="23">
        <f>SUM(H608:H616)</f>
        <v>0</v>
      </c>
    </row>
    <row r="608" spans="1:8">
      <c r="A608" s="24"/>
      <c r="B608" s="25">
        <v>311</v>
      </c>
      <c r="C608" s="26" t="s">
        <v>50</v>
      </c>
      <c r="D608" s="27"/>
      <c r="E608" s="28"/>
      <c r="F608" s="65">
        <f t="shared" ref="F608:F616" si="77">SUM(D608:E608)</f>
        <v>0</v>
      </c>
      <c r="G608" s="66"/>
      <c r="H608" s="29">
        <f t="shared" ref="H608:H616" si="78">SUM(F608:G608)</f>
        <v>0</v>
      </c>
    </row>
    <row r="609" spans="1:8">
      <c r="A609" s="24"/>
      <c r="B609" s="25">
        <v>313</v>
      </c>
      <c r="C609" s="26" t="s">
        <v>52</v>
      </c>
      <c r="D609" s="27"/>
      <c r="E609" s="28"/>
      <c r="F609" s="65">
        <f t="shared" si="77"/>
        <v>0</v>
      </c>
      <c r="G609" s="66"/>
      <c r="H609" s="29">
        <f t="shared" si="78"/>
        <v>0</v>
      </c>
    </row>
    <row r="610" spans="1:8" s="30" customFormat="1" ht="12">
      <c r="A610" s="24"/>
      <c r="B610" s="25">
        <v>321</v>
      </c>
      <c r="C610" s="26" t="s">
        <v>53</v>
      </c>
      <c r="D610" s="27"/>
      <c r="E610" s="28"/>
      <c r="F610" s="65">
        <f t="shared" si="77"/>
        <v>0</v>
      </c>
      <c r="G610" s="66"/>
      <c r="H610" s="29">
        <f t="shared" si="78"/>
        <v>0</v>
      </c>
    </row>
    <row r="611" spans="1:8" s="30" customFormat="1" ht="12">
      <c r="A611" s="24"/>
      <c r="B611" s="25">
        <v>322</v>
      </c>
      <c r="C611" s="26" t="s">
        <v>54</v>
      </c>
      <c r="D611" s="27"/>
      <c r="E611" s="28"/>
      <c r="F611" s="65">
        <f t="shared" si="77"/>
        <v>0</v>
      </c>
      <c r="G611" s="66"/>
      <c r="H611" s="29">
        <f t="shared" si="78"/>
        <v>0</v>
      </c>
    </row>
    <row r="612" spans="1:8">
      <c r="A612" s="24"/>
      <c r="B612" s="25">
        <v>323</v>
      </c>
      <c r="C612" s="26" t="s">
        <v>55</v>
      </c>
      <c r="D612" s="27"/>
      <c r="E612" s="28"/>
      <c r="F612" s="65">
        <f t="shared" si="77"/>
        <v>0</v>
      </c>
      <c r="G612" s="66"/>
      <c r="H612" s="29">
        <f t="shared" si="78"/>
        <v>0</v>
      </c>
    </row>
    <row r="613" spans="1:8" ht="24.75">
      <c r="A613" s="24"/>
      <c r="B613" s="25">
        <v>324</v>
      </c>
      <c r="C613" s="26" t="s">
        <v>56</v>
      </c>
      <c r="D613" s="27"/>
      <c r="E613" s="28"/>
      <c r="F613" s="65">
        <f t="shared" si="77"/>
        <v>0</v>
      </c>
      <c r="G613" s="66"/>
      <c r="H613" s="29">
        <f t="shared" si="78"/>
        <v>0</v>
      </c>
    </row>
    <row r="614" spans="1:8" s="30" customFormat="1" ht="12">
      <c r="A614" s="24"/>
      <c r="B614" s="25">
        <v>329</v>
      </c>
      <c r="C614" s="26" t="s">
        <v>57</v>
      </c>
      <c r="D614" s="27"/>
      <c r="E614" s="28"/>
      <c r="F614" s="65">
        <f t="shared" si="77"/>
        <v>0</v>
      </c>
      <c r="G614" s="66"/>
      <c r="H614" s="29">
        <f t="shared" si="78"/>
        <v>0</v>
      </c>
    </row>
    <row r="615" spans="1:8">
      <c r="A615" s="24"/>
      <c r="B615" s="25">
        <v>343</v>
      </c>
      <c r="C615" s="26" t="s">
        <v>58</v>
      </c>
      <c r="D615" s="27"/>
      <c r="E615" s="28"/>
      <c r="F615" s="65">
        <f t="shared" si="77"/>
        <v>0</v>
      </c>
      <c r="G615" s="66"/>
      <c r="H615" s="29">
        <f t="shared" si="78"/>
        <v>0</v>
      </c>
    </row>
    <row r="616" spans="1:8" ht="21" customHeight="1">
      <c r="A616" s="24"/>
      <c r="B616" s="25">
        <v>422</v>
      </c>
      <c r="C616" s="26" t="s">
        <v>78</v>
      </c>
      <c r="D616" s="27"/>
      <c r="E616" s="28"/>
      <c r="F616" s="65">
        <f t="shared" si="77"/>
        <v>0</v>
      </c>
      <c r="G616" s="66"/>
      <c r="H616" s="29">
        <f t="shared" si="78"/>
        <v>0</v>
      </c>
    </row>
    <row r="617" spans="1:8" ht="24.75">
      <c r="A617" s="109" t="s">
        <v>17</v>
      </c>
      <c r="B617" s="110"/>
      <c r="C617" s="21" t="s">
        <v>32</v>
      </c>
      <c r="D617" s="22">
        <f>SUM(D618:D626)</f>
        <v>0</v>
      </c>
      <c r="E617" s="22">
        <f>SUM(E618:E626)</f>
        <v>0</v>
      </c>
      <c r="F617" s="63">
        <f>SUM(F618:F626)</f>
        <v>0</v>
      </c>
      <c r="G617" s="64">
        <f>SUM(G618:G626)</f>
        <v>0</v>
      </c>
      <c r="H617" s="23">
        <f>SUM(H618:H626)</f>
        <v>0</v>
      </c>
    </row>
    <row r="618" spans="1:8">
      <c r="A618" s="24"/>
      <c r="B618" s="25">
        <v>311</v>
      </c>
      <c r="C618" s="26" t="s">
        <v>50</v>
      </c>
      <c r="D618" s="27"/>
      <c r="E618" s="28"/>
      <c r="F618" s="65">
        <f t="shared" ref="F618:F626" si="79">SUM(D618:E618)</f>
        <v>0</v>
      </c>
      <c r="G618" s="66"/>
      <c r="H618" s="29">
        <f t="shared" ref="H618:H626" si="80">SUM(F618:G618)</f>
        <v>0</v>
      </c>
    </row>
    <row r="619" spans="1:8">
      <c r="A619" s="24"/>
      <c r="B619" s="25">
        <v>313</v>
      </c>
      <c r="C619" s="26" t="s">
        <v>52</v>
      </c>
      <c r="D619" s="27"/>
      <c r="E619" s="28"/>
      <c r="F619" s="65">
        <f t="shared" si="79"/>
        <v>0</v>
      </c>
      <c r="G619" s="66"/>
      <c r="H619" s="29">
        <f t="shared" si="80"/>
        <v>0</v>
      </c>
    </row>
    <row r="620" spans="1:8">
      <c r="A620" s="24"/>
      <c r="B620" s="25">
        <v>321</v>
      </c>
      <c r="C620" s="26" t="s">
        <v>53</v>
      </c>
      <c r="D620" s="27"/>
      <c r="E620" s="28"/>
      <c r="F620" s="65">
        <f t="shared" si="79"/>
        <v>0</v>
      </c>
      <c r="G620" s="66"/>
      <c r="H620" s="29">
        <f t="shared" si="80"/>
        <v>0</v>
      </c>
    </row>
    <row r="621" spans="1:8">
      <c r="A621" s="24"/>
      <c r="B621" s="25">
        <v>322</v>
      </c>
      <c r="C621" s="26" t="s">
        <v>54</v>
      </c>
      <c r="D621" s="27"/>
      <c r="E621" s="28"/>
      <c r="F621" s="65">
        <f t="shared" si="79"/>
        <v>0</v>
      </c>
      <c r="G621" s="66"/>
      <c r="H621" s="29">
        <f t="shared" si="80"/>
        <v>0</v>
      </c>
    </row>
    <row r="622" spans="1:8">
      <c r="A622" s="24"/>
      <c r="B622" s="25">
        <v>323</v>
      </c>
      <c r="C622" s="26" t="s">
        <v>55</v>
      </c>
      <c r="D622" s="27"/>
      <c r="E622" s="28"/>
      <c r="F622" s="65">
        <f t="shared" si="79"/>
        <v>0</v>
      </c>
      <c r="G622" s="66"/>
      <c r="H622" s="29">
        <f t="shared" si="80"/>
        <v>0</v>
      </c>
    </row>
    <row r="623" spans="1:8" ht="24.75">
      <c r="A623" s="24"/>
      <c r="B623" s="25">
        <v>324</v>
      </c>
      <c r="C623" s="26" t="s">
        <v>56</v>
      </c>
      <c r="D623" s="27"/>
      <c r="E623" s="28"/>
      <c r="F623" s="65">
        <f t="shared" si="79"/>
        <v>0</v>
      </c>
      <c r="G623" s="66"/>
      <c r="H623" s="29">
        <f t="shared" si="80"/>
        <v>0</v>
      </c>
    </row>
    <row r="624" spans="1:8">
      <c r="A624" s="24"/>
      <c r="B624" s="25">
        <v>329</v>
      </c>
      <c r="C624" s="26" t="s">
        <v>57</v>
      </c>
      <c r="D624" s="27"/>
      <c r="E624" s="28"/>
      <c r="F624" s="65">
        <f t="shared" si="79"/>
        <v>0</v>
      </c>
      <c r="G624" s="66"/>
      <c r="H624" s="29">
        <f t="shared" si="80"/>
        <v>0</v>
      </c>
    </row>
    <row r="625" spans="1:8">
      <c r="A625" s="24"/>
      <c r="B625" s="25">
        <v>343</v>
      </c>
      <c r="C625" s="26" t="s">
        <v>58</v>
      </c>
      <c r="D625" s="27"/>
      <c r="E625" s="28"/>
      <c r="F625" s="65">
        <f t="shared" si="79"/>
        <v>0</v>
      </c>
      <c r="G625" s="66"/>
      <c r="H625" s="29">
        <f t="shared" si="80"/>
        <v>0</v>
      </c>
    </row>
    <row r="626" spans="1:8" ht="21" customHeight="1">
      <c r="A626" s="24"/>
      <c r="B626" s="25">
        <v>422</v>
      </c>
      <c r="C626" s="26" t="s">
        <v>78</v>
      </c>
      <c r="D626" s="27"/>
      <c r="E626" s="28"/>
      <c r="F626" s="65">
        <f t="shared" si="79"/>
        <v>0</v>
      </c>
      <c r="G626" s="66"/>
      <c r="H626" s="29">
        <f t="shared" si="80"/>
        <v>0</v>
      </c>
    </row>
    <row r="627" spans="1:8" ht="25.5" customHeight="1">
      <c r="A627" s="117" t="s">
        <v>146</v>
      </c>
      <c r="B627" s="118"/>
      <c r="C627" s="58" t="s">
        <v>147</v>
      </c>
      <c r="D627" s="59">
        <f>SUM(D628,D638)</f>
        <v>0</v>
      </c>
      <c r="E627" s="59">
        <f>SUM(E628,E638)</f>
        <v>0</v>
      </c>
      <c r="F627" s="60">
        <f>SUM(F628,F638)</f>
        <v>0</v>
      </c>
      <c r="G627" s="61">
        <f>SUM(G628,G638)</f>
        <v>0</v>
      </c>
      <c r="H627" s="62">
        <f>SUM(H628,H638)</f>
        <v>0</v>
      </c>
    </row>
    <row r="628" spans="1:8" ht="24.75">
      <c r="A628" s="109" t="s">
        <v>17</v>
      </c>
      <c r="B628" s="110"/>
      <c r="C628" s="21" t="s">
        <v>119</v>
      </c>
      <c r="D628" s="22">
        <f>SUM(D629:D637)</f>
        <v>0</v>
      </c>
      <c r="E628" s="22">
        <f>SUM(E629:E637)</f>
        <v>0</v>
      </c>
      <c r="F628" s="63">
        <f>SUM(F629:F637)</f>
        <v>0</v>
      </c>
      <c r="G628" s="64">
        <f>SUM(G629:G637)</f>
        <v>0</v>
      </c>
      <c r="H628" s="23">
        <f>SUM(H629:H637)</f>
        <v>0</v>
      </c>
    </row>
    <row r="629" spans="1:8">
      <c r="A629" s="24"/>
      <c r="B629" s="25">
        <v>311</v>
      </c>
      <c r="C629" s="26" t="s">
        <v>50</v>
      </c>
      <c r="D629" s="27"/>
      <c r="E629" s="28"/>
      <c r="F629" s="65">
        <f t="shared" ref="F629:F637" si="81">SUM(D629:E629)</f>
        <v>0</v>
      </c>
      <c r="G629" s="66"/>
      <c r="H629" s="29">
        <f t="shared" ref="H629:H637" si="82">SUM(F629:G629)</f>
        <v>0</v>
      </c>
    </row>
    <row r="630" spans="1:8">
      <c r="A630" s="24"/>
      <c r="B630" s="25">
        <v>313</v>
      </c>
      <c r="C630" s="26" t="s">
        <v>52</v>
      </c>
      <c r="D630" s="27"/>
      <c r="E630" s="28"/>
      <c r="F630" s="65">
        <f t="shared" si="81"/>
        <v>0</v>
      </c>
      <c r="G630" s="66"/>
      <c r="H630" s="29">
        <f t="shared" si="82"/>
        <v>0</v>
      </c>
    </row>
    <row r="631" spans="1:8" s="30" customFormat="1" ht="12">
      <c r="A631" s="24"/>
      <c r="B631" s="25">
        <v>321</v>
      </c>
      <c r="C631" s="26" t="s">
        <v>53</v>
      </c>
      <c r="D631" s="27"/>
      <c r="E631" s="28"/>
      <c r="F631" s="65">
        <f t="shared" si="81"/>
        <v>0</v>
      </c>
      <c r="G631" s="66"/>
      <c r="H631" s="29">
        <f t="shared" si="82"/>
        <v>0</v>
      </c>
    </row>
    <row r="632" spans="1:8" s="30" customFormat="1" ht="12">
      <c r="A632" s="24"/>
      <c r="B632" s="25">
        <v>322</v>
      </c>
      <c r="C632" s="26" t="s">
        <v>54</v>
      </c>
      <c r="D632" s="27"/>
      <c r="E632" s="28"/>
      <c r="F632" s="65">
        <f t="shared" si="81"/>
        <v>0</v>
      </c>
      <c r="G632" s="66"/>
      <c r="H632" s="29">
        <f t="shared" si="82"/>
        <v>0</v>
      </c>
    </row>
    <row r="633" spans="1:8">
      <c r="A633" s="24"/>
      <c r="B633" s="25">
        <v>323</v>
      </c>
      <c r="C633" s="26" t="s">
        <v>55</v>
      </c>
      <c r="D633" s="27"/>
      <c r="E633" s="28"/>
      <c r="F633" s="65">
        <f t="shared" si="81"/>
        <v>0</v>
      </c>
      <c r="G633" s="66"/>
      <c r="H633" s="29">
        <f t="shared" si="82"/>
        <v>0</v>
      </c>
    </row>
    <row r="634" spans="1:8" ht="24.75">
      <c r="A634" s="24"/>
      <c r="B634" s="25">
        <v>324</v>
      </c>
      <c r="C634" s="26" t="s">
        <v>56</v>
      </c>
      <c r="D634" s="27"/>
      <c r="E634" s="28"/>
      <c r="F634" s="65">
        <f t="shared" si="81"/>
        <v>0</v>
      </c>
      <c r="G634" s="66"/>
      <c r="H634" s="29">
        <f t="shared" si="82"/>
        <v>0</v>
      </c>
    </row>
    <row r="635" spans="1:8" s="30" customFormat="1" ht="12">
      <c r="A635" s="24"/>
      <c r="B635" s="25">
        <v>329</v>
      </c>
      <c r="C635" s="26" t="s">
        <v>57</v>
      </c>
      <c r="D635" s="27"/>
      <c r="E635" s="28"/>
      <c r="F635" s="65">
        <f t="shared" si="81"/>
        <v>0</v>
      </c>
      <c r="G635" s="66"/>
      <c r="H635" s="29">
        <f t="shared" si="82"/>
        <v>0</v>
      </c>
    </row>
    <row r="636" spans="1:8">
      <c r="A636" s="24"/>
      <c r="B636" s="25">
        <v>343</v>
      </c>
      <c r="C636" s="26" t="s">
        <v>58</v>
      </c>
      <c r="D636" s="27"/>
      <c r="E636" s="28"/>
      <c r="F636" s="65">
        <f t="shared" si="81"/>
        <v>0</v>
      </c>
      <c r="G636" s="66"/>
      <c r="H636" s="29">
        <f t="shared" si="82"/>
        <v>0</v>
      </c>
    </row>
    <row r="637" spans="1:8" ht="21" customHeight="1">
      <c r="A637" s="24"/>
      <c r="B637" s="25">
        <v>422</v>
      </c>
      <c r="C637" s="26" t="s">
        <v>78</v>
      </c>
      <c r="D637" s="27"/>
      <c r="E637" s="28"/>
      <c r="F637" s="65">
        <f t="shared" si="81"/>
        <v>0</v>
      </c>
      <c r="G637" s="66"/>
      <c r="H637" s="29">
        <f t="shared" si="82"/>
        <v>0</v>
      </c>
    </row>
    <row r="638" spans="1:8" ht="24.75">
      <c r="A638" s="109" t="s">
        <v>17</v>
      </c>
      <c r="B638" s="110"/>
      <c r="C638" s="21" t="s">
        <v>32</v>
      </c>
      <c r="D638" s="22">
        <f>SUM(D639:D647)</f>
        <v>0</v>
      </c>
      <c r="E638" s="22">
        <f>SUM(E639:E647)</f>
        <v>0</v>
      </c>
      <c r="F638" s="63">
        <f>SUM(F639:F647)</f>
        <v>0</v>
      </c>
      <c r="G638" s="64">
        <f>SUM(G639:G647)</f>
        <v>0</v>
      </c>
      <c r="H638" s="23">
        <f>SUM(H639:H647)</f>
        <v>0</v>
      </c>
    </row>
    <row r="639" spans="1:8">
      <c r="A639" s="24"/>
      <c r="B639" s="25">
        <v>311</v>
      </c>
      <c r="C639" s="26" t="s">
        <v>50</v>
      </c>
      <c r="D639" s="27"/>
      <c r="E639" s="28"/>
      <c r="F639" s="65">
        <f t="shared" ref="F639:F647" si="83">SUM(D639:E639)</f>
        <v>0</v>
      </c>
      <c r="G639" s="66"/>
      <c r="H639" s="29">
        <f t="shared" ref="H639:H647" si="84">SUM(F639:G639)</f>
        <v>0</v>
      </c>
    </row>
    <row r="640" spans="1:8">
      <c r="A640" s="24"/>
      <c r="B640" s="25">
        <v>312</v>
      </c>
      <c r="C640" s="26" t="s">
        <v>51</v>
      </c>
      <c r="D640" s="27"/>
      <c r="E640" s="28"/>
      <c r="F640" s="65">
        <f t="shared" si="83"/>
        <v>0</v>
      </c>
      <c r="G640" s="66"/>
      <c r="H640" s="29">
        <f t="shared" si="84"/>
        <v>0</v>
      </c>
    </row>
    <row r="641" spans="1:8">
      <c r="A641" s="24"/>
      <c r="B641" s="25">
        <v>321</v>
      </c>
      <c r="C641" s="26" t="s">
        <v>53</v>
      </c>
      <c r="D641" s="27"/>
      <c r="E641" s="28"/>
      <c r="F641" s="65">
        <f t="shared" si="83"/>
        <v>0</v>
      </c>
      <c r="G641" s="66"/>
      <c r="H641" s="29">
        <f t="shared" si="84"/>
        <v>0</v>
      </c>
    </row>
    <row r="642" spans="1:8">
      <c r="A642" s="24"/>
      <c r="B642" s="25">
        <v>322</v>
      </c>
      <c r="C642" s="26" t="s">
        <v>54</v>
      </c>
      <c r="D642" s="27"/>
      <c r="E642" s="28"/>
      <c r="F642" s="65">
        <f t="shared" si="83"/>
        <v>0</v>
      </c>
      <c r="G642" s="66"/>
      <c r="H642" s="29">
        <f t="shared" si="84"/>
        <v>0</v>
      </c>
    </row>
    <row r="643" spans="1:8">
      <c r="A643" s="24"/>
      <c r="B643" s="25">
        <v>323</v>
      </c>
      <c r="C643" s="26" t="s">
        <v>55</v>
      </c>
      <c r="D643" s="27"/>
      <c r="E643" s="28"/>
      <c r="F643" s="65">
        <f t="shared" si="83"/>
        <v>0</v>
      </c>
      <c r="G643" s="66"/>
      <c r="H643" s="29">
        <f t="shared" si="84"/>
        <v>0</v>
      </c>
    </row>
    <row r="644" spans="1:8" ht="24.75">
      <c r="A644" s="24"/>
      <c r="B644" s="25">
        <v>324</v>
      </c>
      <c r="C644" s="26" t="s">
        <v>56</v>
      </c>
      <c r="D644" s="27"/>
      <c r="E644" s="28"/>
      <c r="F644" s="65">
        <f t="shared" si="83"/>
        <v>0</v>
      </c>
      <c r="G644" s="66"/>
      <c r="H644" s="29">
        <f t="shared" si="84"/>
        <v>0</v>
      </c>
    </row>
    <row r="645" spans="1:8">
      <c r="A645" s="24"/>
      <c r="B645" s="25">
        <v>329</v>
      </c>
      <c r="C645" s="26" t="s">
        <v>57</v>
      </c>
      <c r="D645" s="27"/>
      <c r="E645" s="28"/>
      <c r="F645" s="65">
        <f t="shared" si="83"/>
        <v>0</v>
      </c>
      <c r="G645" s="66"/>
      <c r="H645" s="29">
        <f t="shared" si="84"/>
        <v>0</v>
      </c>
    </row>
    <row r="646" spans="1:8">
      <c r="A646" s="24"/>
      <c r="B646" s="25">
        <v>343</v>
      </c>
      <c r="C646" s="26" t="s">
        <v>58</v>
      </c>
      <c r="D646" s="27"/>
      <c r="E646" s="28"/>
      <c r="F646" s="65">
        <f t="shared" si="83"/>
        <v>0</v>
      </c>
      <c r="G646" s="66"/>
      <c r="H646" s="29">
        <f t="shared" si="84"/>
        <v>0</v>
      </c>
    </row>
    <row r="647" spans="1:8" ht="21" customHeight="1">
      <c r="A647" s="24"/>
      <c r="B647" s="25">
        <v>422</v>
      </c>
      <c r="C647" s="26" t="s">
        <v>78</v>
      </c>
      <c r="D647" s="27"/>
      <c r="E647" s="28"/>
      <c r="F647" s="65">
        <f t="shared" si="83"/>
        <v>0</v>
      </c>
      <c r="G647" s="66"/>
      <c r="H647" s="29">
        <f t="shared" si="84"/>
        <v>0</v>
      </c>
    </row>
    <row r="648" spans="1:8" ht="25.5" customHeight="1">
      <c r="A648" s="117" t="s">
        <v>148</v>
      </c>
      <c r="B648" s="118"/>
      <c r="C648" s="58"/>
      <c r="D648" s="59">
        <f>SUM(D649,D659)</f>
        <v>0</v>
      </c>
      <c r="E648" s="59">
        <f>SUM(E649,E659)</f>
        <v>0</v>
      </c>
      <c r="F648" s="60">
        <f>SUM(F649,F659)</f>
        <v>0</v>
      </c>
      <c r="G648" s="61">
        <f>SUM(G649,G659)</f>
        <v>0</v>
      </c>
      <c r="H648" s="62">
        <f>SUM(H649,H659)</f>
        <v>0</v>
      </c>
    </row>
    <row r="649" spans="1:8" ht="24.75">
      <c r="A649" s="109" t="s">
        <v>17</v>
      </c>
      <c r="B649" s="110"/>
      <c r="C649" s="21" t="s">
        <v>119</v>
      </c>
      <c r="D649" s="22">
        <f>SUM(D650:D658)</f>
        <v>0</v>
      </c>
      <c r="E649" s="22">
        <f>SUM(E650:E658)</f>
        <v>0</v>
      </c>
      <c r="F649" s="63">
        <f>SUM(F650:F658)</f>
        <v>0</v>
      </c>
      <c r="G649" s="64">
        <f>SUM(G650:G658)</f>
        <v>0</v>
      </c>
      <c r="H649" s="23">
        <f>SUM(H650:H658)</f>
        <v>0</v>
      </c>
    </row>
    <row r="650" spans="1:8">
      <c r="A650" s="24"/>
      <c r="B650" s="25">
        <v>311</v>
      </c>
      <c r="C650" s="26" t="s">
        <v>50</v>
      </c>
      <c r="D650" s="27"/>
      <c r="E650" s="28"/>
      <c r="F650" s="65">
        <f t="shared" ref="F650:F658" si="85">SUM(D650:E650)</f>
        <v>0</v>
      </c>
      <c r="G650" s="66"/>
      <c r="H650" s="29">
        <f t="shared" ref="H650:H658" si="86">SUM(F650:G650)</f>
        <v>0</v>
      </c>
    </row>
    <row r="651" spans="1:8">
      <c r="A651" s="24"/>
      <c r="B651" s="25">
        <v>313</v>
      </c>
      <c r="C651" s="26" t="s">
        <v>52</v>
      </c>
      <c r="D651" s="27"/>
      <c r="E651" s="28"/>
      <c r="F651" s="65">
        <f t="shared" si="85"/>
        <v>0</v>
      </c>
      <c r="G651" s="66"/>
      <c r="H651" s="29">
        <f t="shared" si="86"/>
        <v>0</v>
      </c>
    </row>
    <row r="652" spans="1:8" s="30" customFormat="1" ht="12">
      <c r="A652" s="24"/>
      <c r="B652" s="25">
        <v>321</v>
      </c>
      <c r="C652" s="26" t="s">
        <v>53</v>
      </c>
      <c r="D652" s="27"/>
      <c r="E652" s="28"/>
      <c r="F652" s="65">
        <f t="shared" si="85"/>
        <v>0</v>
      </c>
      <c r="G652" s="66"/>
      <c r="H652" s="29">
        <f t="shared" si="86"/>
        <v>0</v>
      </c>
    </row>
    <row r="653" spans="1:8" s="30" customFormat="1" ht="12">
      <c r="A653" s="24"/>
      <c r="B653" s="25">
        <v>322</v>
      </c>
      <c r="C653" s="26" t="s">
        <v>54</v>
      </c>
      <c r="D653" s="27"/>
      <c r="E653" s="28"/>
      <c r="F653" s="65">
        <f t="shared" si="85"/>
        <v>0</v>
      </c>
      <c r="G653" s="66"/>
      <c r="H653" s="29">
        <f t="shared" si="86"/>
        <v>0</v>
      </c>
    </row>
    <row r="654" spans="1:8">
      <c r="A654" s="24"/>
      <c r="B654" s="25">
        <v>323</v>
      </c>
      <c r="C654" s="26" t="s">
        <v>55</v>
      </c>
      <c r="D654" s="27"/>
      <c r="E654" s="28"/>
      <c r="F654" s="65">
        <f t="shared" si="85"/>
        <v>0</v>
      </c>
      <c r="G654" s="66"/>
      <c r="H654" s="29">
        <f t="shared" si="86"/>
        <v>0</v>
      </c>
    </row>
    <row r="655" spans="1:8" ht="24.75">
      <c r="A655" s="24"/>
      <c r="B655" s="25">
        <v>324</v>
      </c>
      <c r="C655" s="26" t="s">
        <v>56</v>
      </c>
      <c r="D655" s="27"/>
      <c r="E655" s="28"/>
      <c r="F655" s="65">
        <f t="shared" si="85"/>
        <v>0</v>
      </c>
      <c r="G655" s="66"/>
      <c r="H655" s="29">
        <f t="shared" si="86"/>
        <v>0</v>
      </c>
    </row>
    <row r="656" spans="1:8" s="30" customFormat="1" ht="12">
      <c r="A656" s="24"/>
      <c r="B656" s="25">
        <v>329</v>
      </c>
      <c r="C656" s="26" t="s">
        <v>57</v>
      </c>
      <c r="D656" s="27"/>
      <c r="E656" s="28"/>
      <c r="F656" s="65">
        <f t="shared" si="85"/>
        <v>0</v>
      </c>
      <c r="G656" s="66"/>
      <c r="H656" s="29">
        <f t="shared" si="86"/>
        <v>0</v>
      </c>
    </row>
    <row r="657" spans="1:8">
      <c r="A657" s="24"/>
      <c r="B657" s="25">
        <v>343</v>
      </c>
      <c r="C657" s="26" t="s">
        <v>58</v>
      </c>
      <c r="D657" s="27"/>
      <c r="E657" s="28"/>
      <c r="F657" s="65">
        <f t="shared" si="85"/>
        <v>0</v>
      </c>
      <c r="G657" s="66"/>
      <c r="H657" s="29">
        <f t="shared" si="86"/>
        <v>0</v>
      </c>
    </row>
    <row r="658" spans="1:8" ht="21" customHeight="1">
      <c r="A658" s="24"/>
      <c r="B658" s="25">
        <v>422</v>
      </c>
      <c r="C658" s="26" t="s">
        <v>78</v>
      </c>
      <c r="D658" s="27"/>
      <c r="E658" s="28"/>
      <c r="F658" s="65">
        <f t="shared" si="85"/>
        <v>0</v>
      </c>
      <c r="G658" s="66"/>
      <c r="H658" s="29">
        <f t="shared" si="86"/>
        <v>0</v>
      </c>
    </row>
    <row r="659" spans="1:8" ht="24.75">
      <c r="A659" s="109" t="s">
        <v>17</v>
      </c>
      <c r="B659" s="110"/>
      <c r="C659" s="21" t="s">
        <v>32</v>
      </c>
      <c r="D659" s="22">
        <f>SUM(D660:D668)</f>
        <v>0</v>
      </c>
      <c r="E659" s="22">
        <f>SUM(E660:E668)</f>
        <v>0</v>
      </c>
      <c r="F659" s="63">
        <f>SUM(F660:F668)</f>
        <v>0</v>
      </c>
      <c r="G659" s="64">
        <f>SUM(G660:G668)</f>
        <v>0</v>
      </c>
      <c r="H659" s="23">
        <f>SUM(H660:H668)</f>
        <v>0</v>
      </c>
    </row>
    <row r="660" spans="1:8">
      <c r="A660" s="24"/>
      <c r="B660" s="25">
        <v>311</v>
      </c>
      <c r="C660" s="26" t="s">
        <v>50</v>
      </c>
      <c r="D660" s="27"/>
      <c r="E660" s="28"/>
      <c r="F660" s="65">
        <f t="shared" ref="F660:F668" si="87">SUM(D660:E660)</f>
        <v>0</v>
      </c>
      <c r="G660" s="66"/>
      <c r="H660" s="29">
        <f t="shared" ref="H660:H668" si="88">SUM(F660:G660)</f>
        <v>0</v>
      </c>
    </row>
    <row r="661" spans="1:8">
      <c r="A661" s="24"/>
      <c r="B661" s="25">
        <v>313</v>
      </c>
      <c r="C661" s="26" t="s">
        <v>52</v>
      </c>
      <c r="D661" s="27"/>
      <c r="E661" s="28"/>
      <c r="F661" s="65">
        <f t="shared" si="87"/>
        <v>0</v>
      </c>
      <c r="G661" s="66"/>
      <c r="H661" s="29">
        <f t="shared" si="88"/>
        <v>0</v>
      </c>
    </row>
    <row r="662" spans="1:8">
      <c r="A662" s="24"/>
      <c r="B662" s="25">
        <v>321</v>
      </c>
      <c r="C662" s="26" t="s">
        <v>53</v>
      </c>
      <c r="D662" s="27"/>
      <c r="E662" s="28"/>
      <c r="F662" s="65">
        <f t="shared" si="87"/>
        <v>0</v>
      </c>
      <c r="G662" s="66"/>
      <c r="H662" s="29">
        <f t="shared" si="88"/>
        <v>0</v>
      </c>
    </row>
    <row r="663" spans="1:8">
      <c r="A663" s="24"/>
      <c r="B663" s="25">
        <v>322</v>
      </c>
      <c r="C663" s="26" t="s">
        <v>54</v>
      </c>
      <c r="D663" s="27"/>
      <c r="E663" s="28"/>
      <c r="F663" s="65">
        <f t="shared" si="87"/>
        <v>0</v>
      </c>
      <c r="G663" s="66"/>
      <c r="H663" s="29">
        <f t="shared" si="88"/>
        <v>0</v>
      </c>
    </row>
    <row r="664" spans="1:8">
      <c r="A664" s="24"/>
      <c r="B664" s="25">
        <v>323</v>
      </c>
      <c r="C664" s="26" t="s">
        <v>55</v>
      </c>
      <c r="D664" s="27"/>
      <c r="E664" s="28"/>
      <c r="F664" s="65">
        <f t="shared" si="87"/>
        <v>0</v>
      </c>
      <c r="G664" s="66"/>
      <c r="H664" s="29">
        <f t="shared" si="88"/>
        <v>0</v>
      </c>
    </row>
    <row r="665" spans="1:8" ht="24.75">
      <c r="A665" s="24"/>
      <c r="B665" s="25">
        <v>324</v>
      </c>
      <c r="C665" s="26" t="s">
        <v>56</v>
      </c>
      <c r="D665" s="27"/>
      <c r="E665" s="28"/>
      <c r="F665" s="65">
        <f t="shared" si="87"/>
        <v>0</v>
      </c>
      <c r="G665" s="66"/>
      <c r="H665" s="29">
        <f t="shared" si="88"/>
        <v>0</v>
      </c>
    </row>
    <row r="666" spans="1:8">
      <c r="A666" s="24"/>
      <c r="B666" s="25">
        <v>329</v>
      </c>
      <c r="C666" s="26" t="s">
        <v>57</v>
      </c>
      <c r="D666" s="27"/>
      <c r="E666" s="28"/>
      <c r="F666" s="65">
        <f t="shared" si="87"/>
        <v>0</v>
      </c>
      <c r="G666" s="66"/>
      <c r="H666" s="29">
        <f t="shared" si="88"/>
        <v>0</v>
      </c>
    </row>
    <row r="667" spans="1:8">
      <c r="A667" s="24"/>
      <c r="B667" s="25">
        <v>343</v>
      </c>
      <c r="C667" s="26" t="s">
        <v>58</v>
      </c>
      <c r="D667" s="27"/>
      <c r="E667" s="28"/>
      <c r="F667" s="65">
        <f t="shared" si="87"/>
        <v>0</v>
      </c>
      <c r="G667" s="66"/>
      <c r="H667" s="29">
        <f t="shared" si="88"/>
        <v>0</v>
      </c>
    </row>
    <row r="668" spans="1:8" ht="21" customHeight="1">
      <c r="A668" s="24"/>
      <c r="B668" s="25">
        <v>422</v>
      </c>
      <c r="C668" s="26" t="s">
        <v>78</v>
      </c>
      <c r="D668" s="27"/>
      <c r="E668" s="28"/>
      <c r="F668" s="65">
        <f t="shared" si="87"/>
        <v>0</v>
      </c>
      <c r="G668" s="66"/>
      <c r="H668" s="29">
        <f t="shared" si="88"/>
        <v>0</v>
      </c>
    </row>
    <row r="671" spans="1:8" ht="15.75">
      <c r="A671" s="119" t="s">
        <v>149</v>
      </c>
      <c r="B671" s="120"/>
      <c r="C671" s="120"/>
      <c r="D671" s="101">
        <f>SUM(D672:D677)</f>
        <v>949305</v>
      </c>
      <c r="E671" s="101">
        <f>SUM(E672:E677)</f>
        <v>-82491</v>
      </c>
      <c r="F671" s="101">
        <f>SUM(F672:F677)</f>
        <v>866814</v>
      </c>
      <c r="G671" s="101">
        <f>SUM(G672:G677)</f>
        <v>0</v>
      </c>
      <c r="H671" s="101">
        <f>SUM(H672:H677)</f>
        <v>866814</v>
      </c>
    </row>
    <row r="672" spans="1:8">
      <c r="A672" s="115" t="s">
        <v>17</v>
      </c>
      <c r="B672" s="116"/>
      <c r="C672" s="67" t="s">
        <v>77</v>
      </c>
      <c r="D672" s="68">
        <f>SUM(D130,D226,D268,D287,D310,D342,D396,D363,D307,D409,D298)</f>
        <v>0</v>
      </c>
      <c r="E672" s="68">
        <f>SUM(E130,E226,E268,E287,E310,E342,E396,E363,E307,E409,E298)</f>
        <v>0</v>
      </c>
      <c r="F672" s="68">
        <f>SUM(F130,F226,F268,F287,F310,F342,F396,F363,F307,F409,F298)</f>
        <v>0</v>
      </c>
      <c r="G672" s="68">
        <f>SUM(G130,G226,G268,G287,G310,G342,G396,G363,G307,G409,G298)</f>
        <v>0</v>
      </c>
      <c r="H672" s="68">
        <f>SUM(H130,H226,H268,H287,H310,H342,H396,H363,H307,H409,H298)</f>
        <v>0</v>
      </c>
    </row>
    <row r="673" spans="1:10">
      <c r="A673" s="115" t="s">
        <v>17</v>
      </c>
      <c r="B673" s="116"/>
      <c r="C673" s="67" t="s">
        <v>82</v>
      </c>
      <c r="D673" s="68">
        <f>SUM(D138,D262,D315)</f>
        <v>0</v>
      </c>
      <c r="E673" s="68">
        <f>SUM(E138,E262,E315)</f>
        <v>0</v>
      </c>
      <c r="F673" s="68">
        <f>SUM(F138,F262,F315)</f>
        <v>0</v>
      </c>
      <c r="G673" s="68">
        <f>SUM(G138,G262,G315,G523)</f>
        <v>0</v>
      </c>
      <c r="H673" s="68">
        <f>SUM(H138,H262,H315,H523)</f>
        <v>0</v>
      </c>
    </row>
    <row r="674" spans="1:10">
      <c r="A674" s="115" t="s">
        <v>17</v>
      </c>
      <c r="B674" s="116"/>
      <c r="C674" s="67" t="s">
        <v>150</v>
      </c>
      <c r="D674" s="68"/>
      <c r="E674" s="68"/>
      <c r="F674" s="68"/>
      <c r="G674" s="68"/>
      <c r="H674" s="68"/>
    </row>
    <row r="675" spans="1:10" ht="24.75" customHeight="1">
      <c r="A675" s="115" t="s">
        <v>17</v>
      </c>
      <c r="B675" s="116"/>
      <c r="C675" s="67" t="s">
        <v>61</v>
      </c>
      <c r="D675" s="68">
        <f>SUM(D50,D111,D154,D320)</f>
        <v>949305</v>
      </c>
      <c r="E675" s="68">
        <f>SUM(E50,E111,E154,E320)</f>
        <v>-82491</v>
      </c>
      <c r="F675" s="68">
        <f>SUM(F50,F111,F154,F320)</f>
        <v>866814</v>
      </c>
      <c r="G675" s="68">
        <f>SUM(G50,G111,G154,G320)</f>
        <v>0</v>
      </c>
      <c r="H675" s="68">
        <f>SUM(H50,H111,H154,H320)</f>
        <v>866814</v>
      </c>
    </row>
    <row r="676" spans="1:10">
      <c r="A676" s="115" t="s">
        <v>17</v>
      </c>
      <c r="B676" s="116"/>
      <c r="C676" s="67" t="s">
        <v>91</v>
      </c>
      <c r="D676" s="68">
        <f>SUM(D264,D188,D523)</f>
        <v>0</v>
      </c>
      <c r="E676" s="68">
        <f>SUM(E264,E188,E523)</f>
        <v>0</v>
      </c>
      <c r="F676" s="68">
        <f>SUM(F264,F188,F523)</f>
        <v>0</v>
      </c>
      <c r="G676" s="68">
        <f>SUM(G264,G188)</f>
        <v>0</v>
      </c>
      <c r="H676" s="68">
        <f>SUM(H264,H188)</f>
        <v>0</v>
      </c>
    </row>
    <row r="677" spans="1:10">
      <c r="A677" s="115" t="s">
        <v>17</v>
      </c>
      <c r="B677" s="116"/>
      <c r="C677" s="67" t="s">
        <v>111</v>
      </c>
      <c r="D677" s="68">
        <f>SUM(D402,D352,D325,D415,D525)</f>
        <v>0</v>
      </c>
      <c r="E677" s="68">
        <f>SUM(E402,E352,E325,E415,E525)</f>
        <v>0</v>
      </c>
      <c r="F677" s="68">
        <f>SUM(F402,F352,F325,F415,F525)</f>
        <v>0</v>
      </c>
      <c r="G677" s="68">
        <f>SUM(G402,G352,G325,G415,G525)</f>
        <v>0</v>
      </c>
      <c r="H677" s="68">
        <f>SUM(H402,H352,H325,H415,H525)</f>
        <v>0</v>
      </c>
    </row>
    <row r="678" spans="1:10" ht="48">
      <c r="A678" s="113" t="s">
        <v>151</v>
      </c>
      <c r="B678" s="114"/>
      <c r="C678" s="114"/>
      <c r="D678" s="68">
        <f>SUM(D679:D685)</f>
        <v>8491360</v>
      </c>
      <c r="E678" s="68">
        <f>SUM(E679:E685)</f>
        <v>155424.51</v>
      </c>
      <c r="F678" s="68">
        <f>SUM(F679:F685)</f>
        <v>8646784.5099999998</v>
      </c>
      <c r="G678" s="68">
        <f>SUM(G679:G685)</f>
        <v>0</v>
      </c>
      <c r="H678" s="68">
        <f>SUM(H679:H685)</f>
        <v>8646784.5099999998</v>
      </c>
      <c r="I678" s="102" t="s">
        <v>152</v>
      </c>
      <c r="J678" s="102" t="s">
        <v>153</v>
      </c>
    </row>
    <row r="679" spans="1:10" ht="24.75">
      <c r="A679" s="109" t="s">
        <v>17</v>
      </c>
      <c r="B679" s="110"/>
      <c r="C679" s="21" t="s">
        <v>18</v>
      </c>
      <c r="D679" s="22">
        <f>SUM(D38,D105,D141,D232,D366)</f>
        <v>700</v>
      </c>
      <c r="E679" s="22">
        <f>SUM(E38,E105,E141,E232,E366)</f>
        <v>20300</v>
      </c>
      <c r="F679" s="22">
        <f>SUM(F38,F105,F141,F232,F366)</f>
        <v>21000</v>
      </c>
      <c r="G679" s="22">
        <f>SUM(G38,G105,G141,G232,G366)</f>
        <v>0</v>
      </c>
      <c r="H679" s="22">
        <f>SUM(H38,H105,H141,H232,H366)</f>
        <v>21000</v>
      </c>
      <c r="I679" s="103">
        <f>+F679-F10</f>
        <v>0</v>
      </c>
      <c r="J679" s="103">
        <f>+H679-H10</f>
        <v>0</v>
      </c>
    </row>
    <row r="680" spans="1:10" ht="24.75">
      <c r="A680" s="109" t="s">
        <v>17</v>
      </c>
      <c r="B680" s="110"/>
      <c r="C680" s="21" t="s">
        <v>67</v>
      </c>
      <c r="D680" s="22">
        <f>SUM(D57,D161,D237,D272,D276,D375,D534,D422,D443,D463,D483,D503,D527,D554,D574,D594,D607,D628,D649)</f>
        <v>0</v>
      </c>
      <c r="E680" s="22">
        <f>SUM(E57,E161,E237,E272,E276,E375,E534,E422,E443,E463,E483,E503,E527,E554,E574,E594,E607,E628,E649)</f>
        <v>135124.51</v>
      </c>
      <c r="F680" s="22">
        <f>SUM(F57,F161,F237,F272,F276,F375,F534,F422,F443,F463,F483,F503,F527,F554,F574,F594,F607,F628,F649)</f>
        <v>135124.51</v>
      </c>
      <c r="G680" s="22">
        <f>SUM(G57,G161,G237,G272,G276,G375,G534,G422,G443,G463,G483,G503,G527,G554,G574,G594,G607,G628,G649)</f>
        <v>0</v>
      </c>
      <c r="H680" s="22">
        <f>SUM(H57,H161,H237,H272,H276,H375,H534,H422,H443,H463,H483,H503,H527,H554,H574,H594,H607,H628,H649)</f>
        <v>135124.51</v>
      </c>
      <c r="I680" s="104"/>
      <c r="J680" s="104"/>
    </row>
    <row r="681" spans="1:10" ht="24.75">
      <c r="A681" s="109" t="s">
        <v>17</v>
      </c>
      <c r="B681" s="110"/>
      <c r="C681" s="21" t="s">
        <v>25</v>
      </c>
      <c r="D681" s="22">
        <f>SUM(D69,D117,D175,D242)</f>
        <v>60000</v>
      </c>
      <c r="E681" s="22">
        <f>SUM(E69,E117,E175,E242)</f>
        <v>0</v>
      </c>
      <c r="F681" s="22">
        <f>SUM(F69,F117,F175,F242)</f>
        <v>60000</v>
      </c>
      <c r="G681" s="22">
        <f>SUM(G69,G117,G175,G242)</f>
        <v>0</v>
      </c>
      <c r="H681" s="22">
        <f>SUM(H69,H117,H175,H242)</f>
        <v>60000</v>
      </c>
      <c r="I681" s="103">
        <f>+F681-F15</f>
        <v>0</v>
      </c>
      <c r="J681" s="103">
        <f>+H681-H15</f>
        <v>0</v>
      </c>
    </row>
    <row r="682" spans="1:10">
      <c r="A682" s="109" t="s">
        <v>17</v>
      </c>
      <c r="B682" s="110"/>
      <c r="C682" s="21" t="s">
        <v>28</v>
      </c>
      <c r="D682" s="22">
        <f>SUM(D80,D123,D190,D248,D281,D529,D329,D598)</f>
        <v>8430000</v>
      </c>
      <c r="E682" s="22">
        <f>SUM(E80,E123,E190,E248,E281,E529,E329,E598)</f>
        <v>0</v>
      </c>
      <c r="F682" s="22">
        <f>SUM(F80,F123,F190,F248,F281,F529,F329,F598)</f>
        <v>8430000</v>
      </c>
      <c r="G682" s="22">
        <f>SUM(G80,G123,G190,G248,G281,G529,G329,G598)</f>
        <v>0</v>
      </c>
      <c r="H682" s="22">
        <f>SUM(H80,H123,H190,H248,H281,H529,H329,H598)</f>
        <v>8430000</v>
      </c>
      <c r="I682" s="103">
        <f>+F682-F18</f>
        <v>0</v>
      </c>
      <c r="J682" s="103">
        <f>+H682-H18</f>
        <v>0</v>
      </c>
    </row>
    <row r="683" spans="1:10" ht="24.75">
      <c r="A683" s="109" t="s">
        <v>17</v>
      </c>
      <c r="B683" s="110"/>
      <c r="C683" s="21" t="s">
        <v>32</v>
      </c>
      <c r="D683" s="22">
        <f>SUM(D335,D385,D543,D431,D452,D472,D492,D512,D531,D563,D583,D602,D617,D638,D659)</f>
        <v>0</v>
      </c>
      <c r="E683" s="22">
        <f>SUM(E335,E385,E543,E431,E452,E472,E492,E512,E531,E563,E583,E602,E617,E638,E659)</f>
        <v>0</v>
      </c>
      <c r="F683" s="22">
        <f>SUM(F335,F385,F543,F431,F452,F472,F492,F512,F531,F563,F583,F602,F617,F638,F659)</f>
        <v>0</v>
      </c>
      <c r="G683" s="22">
        <f>SUM(G335,G385,G543,G431,G452,G472,G492,G512,G531,G563,G583,G602,G617,G638,G659)</f>
        <v>0</v>
      </c>
      <c r="H683" s="22">
        <f>SUM(H335,H385,H543,H431,H452,H472,H492,H512,H531,H563,H583,H602,H617,H638,H659)</f>
        <v>0</v>
      </c>
      <c r="I683" s="103">
        <f>+F683-F21</f>
        <v>0</v>
      </c>
      <c r="J683" s="103">
        <f>+H683-H21</f>
        <v>0</v>
      </c>
    </row>
    <row r="684" spans="1:10">
      <c r="A684" s="109" t="s">
        <v>17</v>
      </c>
      <c r="B684" s="110"/>
      <c r="C684" s="21" t="s">
        <v>35</v>
      </c>
      <c r="D684" s="22">
        <f>SUM(D91,D203,D254)</f>
        <v>0</v>
      </c>
      <c r="E684" s="22">
        <f>SUM(E91,E203,E254)</f>
        <v>0</v>
      </c>
      <c r="F684" s="22">
        <f>SUM(F91,F203,F254)</f>
        <v>0</v>
      </c>
      <c r="G684" s="22">
        <f>SUM(G91,G203,G254)</f>
        <v>0</v>
      </c>
      <c r="H684" s="22">
        <f>SUM(H91,H203,H254)</f>
        <v>0</v>
      </c>
      <c r="I684" s="103">
        <f>+F684-F24</f>
        <v>0</v>
      </c>
      <c r="J684" s="103">
        <f>+H684-H24</f>
        <v>0</v>
      </c>
    </row>
    <row r="685" spans="1:10" ht="24.75">
      <c r="A685" s="109" t="s">
        <v>17</v>
      </c>
      <c r="B685" s="110"/>
      <c r="C685" s="21" t="s">
        <v>37</v>
      </c>
      <c r="D685" s="22">
        <f>SUM(D216)</f>
        <v>660</v>
      </c>
      <c r="E685" s="22">
        <f>SUM(E216)</f>
        <v>0</v>
      </c>
      <c r="F685" s="22">
        <f>SUM(F216)</f>
        <v>660</v>
      </c>
      <c r="G685" s="22">
        <f>SUM(G216)</f>
        <v>0</v>
      </c>
      <c r="H685" s="22">
        <f>SUM(H216)</f>
        <v>660</v>
      </c>
      <c r="I685" s="105">
        <f>+F685-F27</f>
        <v>0</v>
      </c>
      <c r="J685" s="105">
        <f>+H685-H27</f>
        <v>0</v>
      </c>
    </row>
    <row r="686" spans="1:10" ht="15.75">
      <c r="A686" s="111" t="s">
        <v>154</v>
      </c>
      <c r="B686" s="112"/>
      <c r="C686" s="112"/>
      <c r="D686" s="106">
        <f>+D671+D678</f>
        <v>9440665</v>
      </c>
      <c r="E686" s="106">
        <f>+E671+E678</f>
        <v>72933.510000000009</v>
      </c>
      <c r="F686" s="106">
        <f>+F671+F678</f>
        <v>9513598.5099999998</v>
      </c>
      <c r="G686" s="106">
        <f>+G671+G678</f>
        <v>0</v>
      </c>
      <c r="H686" s="106">
        <f>+H671+H678</f>
        <v>9513598.5099999998</v>
      </c>
    </row>
    <row r="687" spans="1:10">
      <c r="C687" s="107" t="s">
        <v>155</v>
      </c>
      <c r="D687" s="108">
        <f>+D686-D33</f>
        <v>0</v>
      </c>
      <c r="E687" s="108">
        <f>+E686-E33</f>
        <v>0</v>
      </c>
      <c r="F687" s="108">
        <f>+F686-F33</f>
        <v>0</v>
      </c>
      <c r="G687" s="108" t="e">
        <f>+G686-G33</f>
        <v>#REF!</v>
      </c>
      <c r="H687" s="108"/>
    </row>
    <row r="689" spans="9:9">
      <c r="I689" t="s">
        <v>156</v>
      </c>
    </row>
    <row r="691" spans="9:9">
      <c r="I691" t="s">
        <v>157</v>
      </c>
    </row>
  </sheetData>
  <mergeCells count="141">
    <mergeCell ref="A15:B15"/>
    <mergeCell ref="A18:B18"/>
    <mergeCell ref="A21:B21"/>
    <mergeCell ref="A24:B24"/>
    <mergeCell ref="A27:B27"/>
    <mergeCell ref="B33:C33"/>
    <mergeCell ref="A1:C1"/>
    <mergeCell ref="B3:F3"/>
    <mergeCell ref="B7:C7"/>
    <mergeCell ref="A8:B8"/>
    <mergeCell ref="A9:B9"/>
    <mergeCell ref="A10:B10"/>
    <mergeCell ref="A57:B57"/>
    <mergeCell ref="A69:B69"/>
    <mergeCell ref="A80:B80"/>
    <mergeCell ref="A91:B91"/>
    <mergeCell ref="A104:B104"/>
    <mergeCell ref="A105:B105"/>
    <mergeCell ref="A34:B34"/>
    <mergeCell ref="A35:B35"/>
    <mergeCell ref="A36:B36"/>
    <mergeCell ref="A37:B37"/>
    <mergeCell ref="A38:B38"/>
    <mergeCell ref="A50:B50"/>
    <mergeCell ref="A141:B141"/>
    <mergeCell ref="A154:B154"/>
    <mergeCell ref="A161:B161"/>
    <mergeCell ref="A175:B175"/>
    <mergeCell ref="A188:B188"/>
    <mergeCell ref="A190:B190"/>
    <mergeCell ref="A111:B111"/>
    <mergeCell ref="A117:B117"/>
    <mergeCell ref="A123:B123"/>
    <mergeCell ref="A129:B129"/>
    <mergeCell ref="A130:B130"/>
    <mergeCell ref="A138:B138"/>
    <mergeCell ref="A242:B242"/>
    <mergeCell ref="A248:B248"/>
    <mergeCell ref="A254:B254"/>
    <mergeCell ref="A261:B261"/>
    <mergeCell ref="A262:B262"/>
    <mergeCell ref="A264:B264"/>
    <mergeCell ref="A203:B203"/>
    <mergeCell ref="A216:B216"/>
    <mergeCell ref="A225:B225"/>
    <mergeCell ref="A226:B226"/>
    <mergeCell ref="A232:B232"/>
    <mergeCell ref="A237:B237"/>
    <mergeCell ref="A286:B286"/>
    <mergeCell ref="A287:B287"/>
    <mergeCell ref="A297:B297"/>
    <mergeCell ref="A298:B298"/>
    <mergeCell ref="A306:B306"/>
    <mergeCell ref="A307:B307"/>
    <mergeCell ref="A267:B267"/>
    <mergeCell ref="A268:B268"/>
    <mergeCell ref="A272:B272"/>
    <mergeCell ref="A275:B275"/>
    <mergeCell ref="A276:B276"/>
    <mergeCell ref="A281:B281"/>
    <mergeCell ref="A335:B335"/>
    <mergeCell ref="A341:B341"/>
    <mergeCell ref="A342:B342"/>
    <mergeCell ref="A352:B352"/>
    <mergeCell ref="A362:B362"/>
    <mergeCell ref="A363:B363"/>
    <mergeCell ref="A309:B309"/>
    <mergeCell ref="A310:B310"/>
    <mergeCell ref="A315:B315"/>
    <mergeCell ref="A320:B320"/>
    <mergeCell ref="A325:B325"/>
    <mergeCell ref="A329:B329"/>
    <mergeCell ref="A402:B402"/>
    <mergeCell ref="A408:B408"/>
    <mergeCell ref="A409:B409"/>
    <mergeCell ref="A415:B415"/>
    <mergeCell ref="A421:B421"/>
    <mergeCell ref="A422:B422"/>
    <mergeCell ref="A365:B365"/>
    <mergeCell ref="A366:B366"/>
    <mergeCell ref="A375:B375"/>
    <mergeCell ref="A385:B385"/>
    <mergeCell ref="A395:B395"/>
    <mergeCell ref="A396:B396"/>
    <mergeCell ref="A472:B472"/>
    <mergeCell ref="A482:B482"/>
    <mergeCell ref="A483:B483"/>
    <mergeCell ref="A492:B492"/>
    <mergeCell ref="A502:B502"/>
    <mergeCell ref="A503:B503"/>
    <mergeCell ref="A431:B431"/>
    <mergeCell ref="A442:B442"/>
    <mergeCell ref="A443:B443"/>
    <mergeCell ref="A452:B452"/>
    <mergeCell ref="A462:B462"/>
    <mergeCell ref="A463:B463"/>
    <mergeCell ref="A531:B531"/>
    <mergeCell ref="A533:B533"/>
    <mergeCell ref="A534:B534"/>
    <mergeCell ref="A543:B543"/>
    <mergeCell ref="A553:B553"/>
    <mergeCell ref="A554:B554"/>
    <mergeCell ref="A512:B512"/>
    <mergeCell ref="A522:B522"/>
    <mergeCell ref="A523:B523"/>
    <mergeCell ref="A525:B525"/>
    <mergeCell ref="A527:B527"/>
    <mergeCell ref="A529:B529"/>
    <mergeCell ref="A598:B598"/>
    <mergeCell ref="A602:B602"/>
    <mergeCell ref="A606:B606"/>
    <mergeCell ref="A607:B607"/>
    <mergeCell ref="A617:B617"/>
    <mergeCell ref="A627:B627"/>
    <mergeCell ref="A563:B563"/>
    <mergeCell ref="A573:B573"/>
    <mergeCell ref="A574:B574"/>
    <mergeCell ref="A583:B583"/>
    <mergeCell ref="A593:B593"/>
    <mergeCell ref="A594:B594"/>
    <mergeCell ref="A672:B672"/>
    <mergeCell ref="A673:B673"/>
    <mergeCell ref="A674:B674"/>
    <mergeCell ref="A675:B675"/>
    <mergeCell ref="A676:B676"/>
    <mergeCell ref="A677:B677"/>
    <mergeCell ref="A628:B628"/>
    <mergeCell ref="A638:B638"/>
    <mergeCell ref="A648:B648"/>
    <mergeCell ref="A649:B649"/>
    <mergeCell ref="A659:B659"/>
    <mergeCell ref="A671:C671"/>
    <mergeCell ref="A684:B684"/>
    <mergeCell ref="A685:B685"/>
    <mergeCell ref="A686:C686"/>
    <mergeCell ref="A678:C678"/>
    <mergeCell ref="A679:B679"/>
    <mergeCell ref="A680:B680"/>
    <mergeCell ref="A681:B681"/>
    <mergeCell ref="A682:B682"/>
    <mergeCell ref="A683:B68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0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R.BOŠKOVIĆ</vt:lpstr>
      <vt:lpstr>R.BOŠKOVIĆ!Ispis_naslova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Milena</cp:lastModifiedBy>
  <dcterms:created xsi:type="dcterms:W3CDTF">2020-05-08T10:00:39Z</dcterms:created>
  <dcterms:modified xsi:type="dcterms:W3CDTF">2020-08-25T11:37:50Z</dcterms:modified>
</cp:coreProperties>
</file>