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9320" windowHeight="11640" activeTab="0"/>
  </bookViews>
  <sheets>
    <sheet name="37. (40) I.MAŽURANIĆA,HAN" sheetId="1" r:id="rId1"/>
  </sheets>
  <definedNames>
    <definedName name="_xlnm.Print_Titles" localSheetId="0">'37. (40) I.MAŽURANIĆA,HAN'!$8:$10</definedName>
  </definedNames>
  <calcPr fullCalcOnLoad="1"/>
</workbook>
</file>

<file path=xl/sharedStrings.xml><?xml version="1.0" encoding="utf-8"?>
<sst xmlns="http://schemas.openxmlformats.org/spreadsheetml/2006/main" count="101" uniqueCount="64">
  <si>
    <t>Korisnik:</t>
  </si>
  <si>
    <t>OŠ Ivana Mažuranića, Han</t>
  </si>
  <si>
    <t>RKP broj</t>
  </si>
  <si>
    <t>E-mail:</t>
  </si>
  <si>
    <t>VRSTA RASHODA / IZDATAKA</t>
  </si>
  <si>
    <t>Razvoj društvenih djelatnosti</t>
  </si>
  <si>
    <t>Izvor</t>
  </si>
  <si>
    <t>PRIHODI ZA POSEBNE NAMJENE - DECENTRALIZACIJA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</si>
  <si>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</si>
  <si>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</si>
  <si>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</si>
  <si>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</si>
  <si>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</si>
  <si>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</si>
  <si>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Knjige</t>
  </si>
  <si>
    <t xml:space="preserve">Pozicija u Proračunu </t>
  </si>
  <si>
    <t>Plaće</t>
  </si>
  <si>
    <t>Ostali rashodi za zaposlene</t>
  </si>
  <si>
    <t>Doprinosi na plaće</t>
  </si>
  <si>
    <t>MINISTARSTVO ZNANOSTI, OBRAZOVANJA I ŠPORTA</t>
  </si>
  <si>
    <t>PROGRAM</t>
  </si>
  <si>
    <t xml:space="preserve">Aktivnost </t>
  </si>
  <si>
    <t>Materijalni i financijski rashodi za zaposlene postrojeja ,oprema</t>
  </si>
  <si>
    <t xml:space="preserve">Glava  </t>
  </si>
  <si>
    <t>GLAVNI PROGRAM</t>
  </si>
  <si>
    <t>Glava</t>
  </si>
  <si>
    <t>Razdjel</t>
  </si>
  <si>
    <t>Glavni program</t>
  </si>
  <si>
    <t>Aktivnost</t>
  </si>
  <si>
    <t>Materijalni, financijski rashodi i rashodi za dugotrajnu imovinu</t>
  </si>
  <si>
    <t>UKUPNO</t>
  </si>
  <si>
    <t>Izvršenje prethodne godine</t>
  </si>
  <si>
    <t>Izvršenje za izvještajno razdoblje</t>
  </si>
  <si>
    <t>Postrojenje i oprema</t>
  </si>
  <si>
    <t>Naknade tro. osobama izvan radnog odnosa</t>
  </si>
  <si>
    <t>Indeks (12/6*100)</t>
  </si>
  <si>
    <t xml:space="preserve"> </t>
  </si>
  <si>
    <t xml:space="preserve">Izvršenje financijskog plana 2019. godine </t>
  </si>
  <si>
    <t>PLAN 2019.</t>
  </si>
  <si>
    <t>IZMJENE PLANA 2019.</t>
  </si>
  <si>
    <t>Tekući plan 2019.</t>
  </si>
  <si>
    <t xml:space="preserve">Srednje školstvo </t>
  </si>
  <si>
    <t>PRIHODI od nefinancijske imovine-stan</t>
  </si>
  <si>
    <t>POMOĆI PRORAČUNSKIM KORISNICIMA-ASO,MZO…</t>
  </si>
  <si>
    <t>DONACIJE PRORAČUNSKIM KORISNICIMA</t>
  </si>
  <si>
    <t>Nematerijalna imovina-licence</t>
  </si>
  <si>
    <t>TEHNIČKA I INDUSTRIJSKA ŠKOLA RUĐERA BOŠKOVIĆA U SINJU</t>
  </si>
  <si>
    <t xml:space="preserve">                SREDNJE ŠKOLSTVO I UČENIČKI DOMOVI</t>
  </si>
  <si>
    <t>Izvršenje vlastita 2019.</t>
  </si>
  <si>
    <t>MATIČNA SREDSTVA</t>
  </si>
  <si>
    <t>Nematerijalna proizvedena imovina</t>
  </si>
  <si>
    <t>IZGRADNJA I UREĐENJE OBJEKATA TE NABAVA I ODRŽAVANJE OPREME-ŽUPANIJA</t>
  </si>
  <si>
    <t>Izvršenje prihodi za posebne namjene i donacije</t>
  </si>
  <si>
    <t>Izvršenje MZO 2019.</t>
  </si>
  <si>
    <t>Izvršenje Županija  2019.</t>
  </si>
  <si>
    <t>VLASTITA I NAMJENSKA SREDSTAVA</t>
  </si>
  <si>
    <t xml:space="preserve">VLASTITA SREDSTVA </t>
  </si>
  <si>
    <t>PRIHODI za posebne namjene-učeničke uplate</t>
  </si>
  <si>
    <t>SREDNJE ŠKOLSTVO</t>
  </si>
  <si>
    <t>U Sinju,24.02.2020.</t>
  </si>
  <si>
    <t>Ravnateljica</t>
  </si>
  <si>
    <t>____________________</t>
  </si>
  <si>
    <t>Marica Barać, dipl. inž.</t>
  </si>
  <si>
    <t>Prilog:Financijsko izvješće za razdoblje od 01.01.2019.-31.12.2019.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</si>
</sst>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0\ &quot;kn&quot;"/>
    <numFmt numFmtId="169" formatCode="0.0%"/>
    <numFmt numFmtId="170" formatCode="#,##0.0"/>
    <numFmt numFmtId="171" formatCode="&quot;True&quot;;&quot;True&quot;;&quot;False&quot;"/>
    <numFmt numFmtId="172" formatCode="[$¥€-2]\ #,##0.00_);[Red]\([$€-2]\ #,##0.00\)"/>
    <numFmt numFmtId="173" formatCode="[$-41A]d\.\ mmmm\ yyyy\.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1" fillId="0" borderId="0" xfId="0" applyFont="1" applyAlignment="1">
      <alignment wrapText="1"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/>
      <protection/>
    </xf>
    <xf numFmtId="0" fontId="1" fillId="33" borderId="10" xfId="35" applyFill="1" applyBorder="1" applyAlignment="1" applyProtection="1">
      <alignment horizontal="left"/>
      <protection/>
    </xf>
    <xf numFmtId="0" fontId="1" fillId="33" borderId="10" xfId="35" applyFill="1" applyBorder="1" applyAlignment="1" applyProtection="1">
      <alignment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wrapText="1"/>
      <protection/>
    </xf>
    <xf numFmtId="4" fontId="11" fillId="35" borderId="10" xfId="0" applyNumberFormat="1" applyFont="1" applyFill="1" applyBorder="1" applyAlignment="1" applyProtection="1">
      <alignment wrapText="1"/>
      <protection/>
    </xf>
    <xf numFmtId="0" fontId="11" fillId="36" borderId="10" xfId="0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wrapText="1"/>
      <protection/>
    </xf>
    <xf numFmtId="4" fontId="11" fillId="0" borderId="10" xfId="0" applyNumberFormat="1" applyFont="1" applyBorder="1" applyAlignment="1" applyProtection="1">
      <alignment wrapText="1"/>
      <protection/>
    </xf>
    <xf numFmtId="0" fontId="11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wrapText="1"/>
      <protection/>
    </xf>
    <xf numFmtId="0" fontId="14" fillId="38" borderId="10" xfId="0" applyFont="1" applyFill="1" applyBorder="1" applyAlignment="1" applyProtection="1">
      <alignment/>
      <protection/>
    </xf>
    <xf numFmtId="0" fontId="11" fillId="39" borderId="10" xfId="0" applyFont="1" applyFill="1" applyBorder="1" applyAlignment="1" applyProtection="1">
      <alignment wrapText="1"/>
      <protection/>
    </xf>
    <xf numFmtId="0" fontId="12" fillId="39" borderId="10" xfId="0" applyFont="1" applyFill="1" applyBorder="1" applyAlignment="1" applyProtection="1">
      <alignment horizontal="left" wrapText="1"/>
      <protection/>
    </xf>
    <xf numFmtId="0" fontId="14" fillId="39" borderId="10" xfId="0" applyFont="1" applyFill="1" applyBorder="1" applyAlignment="1" applyProtection="1">
      <alignment wrapText="1"/>
      <protection/>
    </xf>
    <xf numFmtId="0" fontId="14" fillId="40" borderId="10" xfId="0" applyFont="1" applyFill="1" applyBorder="1" applyAlignment="1" applyProtection="1">
      <alignment horizontal="left" wrapText="1"/>
      <protection/>
    </xf>
    <xf numFmtId="0" fontId="14" fillId="39" borderId="10" xfId="0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" fillId="33" borderId="10" xfId="35" applyFill="1" applyBorder="1" applyAlignment="1" applyProtection="1">
      <alignment wrapText="1"/>
      <protection/>
    </xf>
    <xf numFmtId="10" fontId="0" fillId="34" borderId="10" xfId="0" applyNumberFormat="1" applyFill="1" applyBorder="1" applyAlignment="1">
      <alignment vertical="center" wrapText="1"/>
    </xf>
    <xf numFmtId="4" fontId="14" fillId="39" borderId="10" xfId="0" applyNumberFormat="1" applyFont="1" applyFill="1" applyBorder="1" applyAlignment="1" applyProtection="1">
      <alignment horizontal="right" wrapText="1"/>
      <protection/>
    </xf>
    <xf numFmtId="0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16" fillId="38" borderId="10" xfId="0" applyNumberFormat="1" applyFont="1" applyFill="1" applyBorder="1" applyAlignment="1" applyProtection="1">
      <alignment horizontal="right" wrapText="1"/>
      <protection/>
    </xf>
    <xf numFmtId="4" fontId="12" fillId="37" borderId="10" xfId="0" applyNumberFormat="1" applyFont="1" applyFill="1" applyBorder="1" applyAlignment="1" applyProtection="1">
      <alignment horizontal="right" vertical="center" wrapText="1"/>
      <protection/>
    </xf>
    <xf numFmtId="0" fontId="12" fillId="37" borderId="10" xfId="0" applyNumberFormat="1" applyFont="1" applyFill="1" applyBorder="1" applyAlignment="1" applyProtection="1">
      <alignment horizontal="right" vertical="center" wrapText="1"/>
      <protection/>
    </xf>
    <xf numFmtId="4" fontId="16" fillId="39" borderId="10" xfId="0" applyNumberFormat="1" applyFont="1" applyFill="1" applyBorder="1" applyAlignment="1" applyProtection="1">
      <alignment horizontal="right" wrapText="1"/>
      <protection/>
    </xf>
    <xf numFmtId="4" fontId="12" fillId="39" borderId="10" xfId="0" applyNumberFormat="1" applyFont="1" applyFill="1" applyBorder="1" applyAlignment="1" applyProtection="1">
      <alignment horizontal="right" wrapText="1"/>
      <protection/>
    </xf>
    <xf numFmtId="4" fontId="12" fillId="0" borderId="10" xfId="0" applyNumberFormat="1" applyFont="1" applyBorder="1" applyAlignment="1" applyProtection="1">
      <alignment wrapText="1"/>
      <protection/>
    </xf>
    <xf numFmtId="4" fontId="11" fillId="39" borderId="10" xfId="0" applyNumberFormat="1" applyFont="1" applyFill="1" applyBorder="1" applyAlignment="1" applyProtection="1">
      <alignment horizontal="right" wrapText="1"/>
      <protection/>
    </xf>
    <xf numFmtId="0" fontId="15" fillId="0" borderId="0" xfId="0" applyFont="1" applyAlignment="1">
      <alignment horizont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10" fontId="0" fillId="34" borderId="10" xfId="0" applyNumberFormat="1" applyFont="1" applyFill="1" applyBorder="1" applyAlignment="1">
      <alignment vertical="center" wrapText="1"/>
    </xf>
    <xf numFmtId="4" fontId="11" fillId="41" borderId="10" xfId="0" applyNumberFormat="1" applyFont="1" applyFill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vertical="center" wrapText="1"/>
    </xf>
    <xf numFmtId="4" fontId="56" fillId="37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Alignment="1">
      <alignment/>
    </xf>
    <xf numFmtId="4" fontId="17" fillId="35" borderId="10" xfId="0" applyNumberFormat="1" applyFont="1" applyFill="1" applyBorder="1" applyAlignment="1" applyProtection="1">
      <alignment wrapText="1"/>
      <protection/>
    </xf>
    <xf numFmtId="4" fontId="0" fillId="0" borderId="10" xfId="0" applyNumberFormat="1" applyBorder="1" applyAlignment="1">
      <alignment vertical="center" wrapText="1"/>
    </xf>
    <xf numFmtId="0" fontId="57" fillId="34" borderId="10" xfId="0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 applyProtection="1">
      <alignment horizontal="right" vertical="center" wrapText="1"/>
      <protection/>
    </xf>
    <xf numFmtId="4" fontId="59" fillId="42" borderId="10" xfId="0" applyNumberFormat="1" applyFont="1" applyFill="1" applyBorder="1" applyAlignment="1" applyProtection="1">
      <alignment horizontal="right" wrapText="1"/>
      <protection/>
    </xf>
    <xf numFmtId="4" fontId="57" fillId="42" borderId="10" xfId="0" applyNumberFormat="1" applyFont="1" applyFill="1" applyBorder="1" applyAlignment="1" applyProtection="1">
      <alignment horizontal="right" wrapText="1"/>
      <protection/>
    </xf>
    <xf numFmtId="4" fontId="57" fillId="42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0" fontId="14" fillId="41" borderId="10" xfId="0" applyFont="1" applyFill="1" applyBorder="1" applyAlignment="1" applyProtection="1">
      <alignment/>
      <protection/>
    </xf>
    <xf numFmtId="4" fontId="14" fillId="41" borderId="10" xfId="0" applyNumberFormat="1" applyFont="1" applyFill="1" applyBorder="1" applyAlignment="1" applyProtection="1">
      <alignment horizontal="right" wrapText="1"/>
      <protection/>
    </xf>
    <xf numFmtId="4" fontId="16" fillId="41" borderId="1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/>
    </xf>
    <xf numFmtId="4" fontId="60" fillId="0" borderId="10" xfId="0" applyNumberFormat="1" applyFont="1" applyBorder="1" applyAlignment="1">
      <alignment horizontal="right" vertical="center" wrapText="1"/>
    </xf>
    <xf numFmtId="10" fontId="0" fillId="43" borderId="10" xfId="0" applyNumberFormat="1" applyFill="1" applyBorder="1" applyAlignment="1">
      <alignment vertical="center" wrapText="1"/>
    </xf>
    <xf numFmtId="4" fontId="59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left" wrapText="1"/>
      <protection/>
    </xf>
    <xf numFmtId="0" fontId="11" fillId="35" borderId="11" xfId="0" applyFont="1" applyFill="1" applyBorder="1" applyAlignment="1" applyProtection="1">
      <alignment horizontal="left" wrapText="1"/>
      <protection/>
    </xf>
    <xf numFmtId="0" fontId="11" fillId="35" borderId="12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center"/>
    </xf>
    <xf numFmtId="2" fontId="11" fillId="34" borderId="13" xfId="0" applyNumberFormat="1" applyFont="1" applyFill="1" applyBorder="1" applyAlignment="1" applyProtection="1">
      <alignment horizontal="center" vertical="center" wrapText="1"/>
      <protection/>
    </xf>
    <xf numFmtId="2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4" fillId="41" borderId="10" xfId="0" applyFont="1" applyFill="1" applyBorder="1" applyAlignment="1" applyProtection="1">
      <alignment horizontal="left"/>
      <protection/>
    </xf>
    <xf numFmtId="0" fontId="14" fillId="38" borderId="11" xfId="0" applyFont="1" applyFill="1" applyBorder="1" applyAlignment="1" applyProtection="1">
      <alignment horizontal="center" wrapText="1"/>
      <protection/>
    </xf>
    <xf numFmtId="0" fontId="14" fillId="38" borderId="12" xfId="0" applyFont="1" applyFill="1" applyBorder="1" applyAlignment="1" applyProtection="1">
      <alignment horizontal="center" wrapText="1"/>
      <protection/>
    </xf>
    <xf numFmtId="2" fontId="13" fillId="34" borderId="13" xfId="0" applyNumberFormat="1" applyFont="1" applyFill="1" applyBorder="1" applyAlignment="1">
      <alignment vertical="center" wrapText="1"/>
    </xf>
    <xf numFmtId="2" fontId="13" fillId="34" borderId="14" xfId="0" applyNumberFormat="1" applyFont="1" applyFill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14" fillId="39" borderId="11" xfId="0" applyFont="1" applyFill="1" applyBorder="1" applyAlignment="1" applyProtection="1">
      <alignment horizontal="left" wrapText="1"/>
      <protection/>
    </xf>
    <xf numFmtId="0" fontId="14" fillId="39" borderId="12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75"/>
  <sheetViews>
    <sheetView tabSelected="1" zoomScalePageLayoutView="0" workbookViewId="0" topLeftCell="A40">
      <selection activeCell="D73" sqref="D73"/>
    </sheetView>
  </sheetViews>
  <sheetFormatPr defaultColWidth="9.140625" defaultRowHeight="18" customHeight="1"/>
  <cols>
    <col min="1" max="1" width="9.8515625" style="1" customWidth="1"/>
    <col min="2" max="2" width="7.28125" style="1" customWidth="1"/>
    <col min="3" max="3" width="40.140625" style="1" customWidth="1"/>
    <col min="4" max="8" width="11.7109375" style="1" customWidth="1"/>
    <col min="9" max="11" width="10.7109375" style="1" customWidth="1"/>
    <col min="12" max="12" width="11.7109375" style="1" customWidth="1"/>
    <col min="13" max="13" width="10.7109375" style="1" customWidth="1"/>
    <col min="14" max="16384" width="9.140625" style="1" customWidth="1"/>
  </cols>
  <sheetData>
    <row r="1" spans="3:12" ht="12.75">
      <c r="C1" s="61"/>
      <c r="D1" s="2"/>
      <c r="E1" s="2"/>
      <c r="F1" s="2"/>
      <c r="G1" s="2"/>
      <c r="H1" s="2"/>
      <c r="I1" s="2"/>
      <c r="J1" s="42"/>
      <c r="K1" s="42"/>
      <c r="L1" s="2"/>
    </row>
    <row r="2" spans="1:11" ht="18" customHeight="1" hidden="1">
      <c r="A2" s="77" t="s">
        <v>0</v>
      </c>
      <c r="B2" s="77"/>
      <c r="C2" s="3" t="s">
        <v>1</v>
      </c>
      <c r="D2" s="4"/>
      <c r="E2" s="4"/>
      <c r="F2" s="4"/>
      <c r="G2" s="4"/>
      <c r="H2" s="4"/>
      <c r="I2" s="4"/>
      <c r="J2" s="4"/>
      <c r="K2" s="4"/>
    </row>
    <row r="3" spans="1:1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44"/>
    </row>
    <row r="4" ht="15.75" customHeight="1"/>
    <row r="5" spans="1:13" ht="15.75" customHeight="1">
      <c r="A5" s="10" t="s">
        <v>2</v>
      </c>
      <c r="B5" s="71">
        <v>18475</v>
      </c>
      <c r="C5" s="71"/>
      <c r="D5" s="71"/>
      <c r="E5" s="71"/>
      <c r="F5" s="71"/>
      <c r="G5" s="71"/>
      <c r="H5" s="71"/>
      <c r="I5" s="71"/>
      <c r="J5" s="71"/>
      <c r="K5" s="45"/>
      <c r="L5" s="28"/>
      <c r="M5" s="28"/>
    </row>
    <row r="6" spans="1:13" s="5" customFormat="1" ht="25.5" customHeight="1">
      <c r="A6" s="10" t="s">
        <v>0</v>
      </c>
      <c r="B6" s="71" t="s">
        <v>46</v>
      </c>
      <c r="C6" s="71"/>
      <c r="D6" s="71"/>
      <c r="E6" s="71"/>
      <c r="F6" s="71"/>
      <c r="G6" s="71"/>
      <c r="H6" s="71"/>
      <c r="I6" s="71"/>
      <c r="J6" s="71"/>
      <c r="K6" s="45"/>
      <c r="L6" s="29"/>
      <c r="M6" s="29"/>
    </row>
    <row r="7" spans="1:13" s="6" customFormat="1" ht="12" customHeight="1">
      <c r="A7" s="11" t="s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30"/>
    </row>
    <row r="8" spans="1:13" s="7" customFormat="1" ht="22.5" customHeight="1">
      <c r="A8" s="72" t="s">
        <v>15</v>
      </c>
      <c r="B8" s="72"/>
      <c r="C8" s="72" t="s">
        <v>4</v>
      </c>
      <c r="D8" s="72" t="s">
        <v>38</v>
      </c>
      <c r="E8" s="78" t="s">
        <v>39</v>
      </c>
      <c r="F8" s="78" t="s">
        <v>40</v>
      </c>
      <c r="G8" s="78" t="s">
        <v>31</v>
      </c>
      <c r="H8" s="72" t="s">
        <v>53</v>
      </c>
      <c r="I8" s="72" t="s">
        <v>48</v>
      </c>
      <c r="J8" s="72" t="s">
        <v>54</v>
      </c>
      <c r="K8" s="78" t="s">
        <v>52</v>
      </c>
      <c r="L8" s="86" t="s">
        <v>32</v>
      </c>
      <c r="M8" s="86" t="s">
        <v>35</v>
      </c>
    </row>
    <row r="9" spans="1:13" s="7" customFormat="1" ht="39.75" customHeight="1">
      <c r="A9" s="72"/>
      <c r="B9" s="73"/>
      <c r="C9" s="72"/>
      <c r="D9" s="72"/>
      <c r="E9" s="79"/>
      <c r="F9" s="80"/>
      <c r="G9" s="88"/>
      <c r="H9" s="72"/>
      <c r="I9" s="72"/>
      <c r="J9" s="72"/>
      <c r="K9" s="79"/>
      <c r="L9" s="87"/>
      <c r="M9" s="87"/>
    </row>
    <row r="10" spans="1:13" s="8" customFormat="1" ht="17.25" customHeight="1">
      <c r="A10" s="14"/>
      <c r="B10" s="72"/>
      <c r="C10" s="1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5">
        <v>11</v>
      </c>
      <c r="L10" s="56">
        <v>12</v>
      </c>
      <c r="M10" s="43">
        <v>13</v>
      </c>
    </row>
    <row r="11" spans="1:13" s="8" customFormat="1" ht="25.5" customHeight="1">
      <c r="A11" s="14"/>
      <c r="B11" s="73"/>
      <c r="C11" s="34" t="s">
        <v>30</v>
      </c>
      <c r="D11" s="57">
        <f>SUM(D16+D26+D38+D45+D56+D60)</f>
        <v>9278443</v>
      </c>
      <c r="E11" s="57">
        <f>SUM(E16+E22+E38+E45+E54+E56+E60)</f>
        <v>74536.9</v>
      </c>
      <c r="F11" s="57">
        <f>SUM(F16+F22+F38+F45+F54+F56+F60)</f>
        <v>9252691.9</v>
      </c>
      <c r="G11" s="69">
        <f>SUM(G16+G26+G38+G45+G56+G65)</f>
        <v>10166229.8</v>
      </c>
      <c r="H11" s="57">
        <f>SUM(H16+H45)</f>
        <v>8311686.53</v>
      </c>
      <c r="I11" s="57">
        <f>SUM(I26+I583)</f>
        <v>5214.32</v>
      </c>
      <c r="J11" s="58">
        <f>SUM(J38+J65)</f>
        <v>1583183.77</v>
      </c>
      <c r="K11" s="59">
        <f>SUM(K53+K55)</f>
        <v>340</v>
      </c>
      <c r="L11" s="60">
        <f>SUM(L16+L26+L38+L45+L54+L56+L60+L65)</f>
        <v>9953963.78</v>
      </c>
      <c r="M11" s="46">
        <f>L11/F11</f>
        <v>1.0757911197713175</v>
      </c>
    </row>
    <row r="12" spans="1:13" s="8" customFormat="1" ht="17.25" customHeight="1">
      <c r="A12" s="21" t="s">
        <v>23</v>
      </c>
      <c r="B12" s="84" t="s">
        <v>58</v>
      </c>
      <c r="C12" s="85"/>
      <c r="D12" s="35"/>
      <c r="E12" s="35"/>
      <c r="F12" s="35"/>
      <c r="G12" s="35"/>
      <c r="H12" s="35"/>
      <c r="I12" s="35"/>
      <c r="J12" s="35"/>
      <c r="K12" s="35"/>
      <c r="L12" s="35"/>
      <c r="M12" s="31"/>
    </row>
    <row r="13" spans="1:13" s="8" customFormat="1" ht="24" customHeight="1">
      <c r="A13" s="21" t="s">
        <v>24</v>
      </c>
      <c r="B13" s="21"/>
      <c r="C13" s="21" t="s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1"/>
    </row>
    <row r="14" spans="1:13" s="8" customFormat="1" ht="22.5" customHeight="1">
      <c r="A14" s="22" t="s">
        <v>20</v>
      </c>
      <c r="B14" s="21"/>
      <c r="C14" s="21" t="s">
        <v>41</v>
      </c>
      <c r="D14" s="35"/>
      <c r="E14" s="35"/>
      <c r="F14" s="35"/>
      <c r="G14" s="35"/>
      <c r="H14" s="35"/>
      <c r="I14" s="35"/>
      <c r="J14" s="35"/>
      <c r="K14" s="35"/>
      <c r="L14" s="35"/>
      <c r="M14" s="31"/>
    </row>
    <row r="15" spans="1:13" s="8" customFormat="1" ht="27" customHeight="1">
      <c r="A15" s="22" t="s">
        <v>21</v>
      </c>
      <c r="B15" s="21"/>
      <c r="C15" s="21" t="s">
        <v>22</v>
      </c>
      <c r="D15" s="35"/>
      <c r="E15" s="35"/>
      <c r="F15" s="35"/>
      <c r="G15" s="35"/>
      <c r="H15" s="35"/>
      <c r="I15" s="35"/>
      <c r="J15" s="35"/>
      <c r="K15" s="35"/>
      <c r="L15" s="35"/>
      <c r="M15" s="31"/>
    </row>
    <row r="16" spans="1:13" s="8" customFormat="1" ht="27" customHeight="1">
      <c r="A16" s="62" t="s">
        <v>6</v>
      </c>
      <c r="B16" s="83" t="s">
        <v>19</v>
      </c>
      <c r="C16" s="83"/>
      <c r="D16" s="63">
        <f>SUM(D17:D21)</f>
        <v>8200000</v>
      </c>
      <c r="E16" s="63">
        <f>SUM(E17:E21)</f>
        <v>-20298.09000000001</v>
      </c>
      <c r="F16" s="63">
        <f>SUM(F17:F21)</f>
        <v>8179701.91</v>
      </c>
      <c r="G16" s="63">
        <v>7893263.61</v>
      </c>
      <c r="H16" s="63">
        <f>SUM(H17:H21)</f>
        <v>8179701.91</v>
      </c>
      <c r="I16" s="64"/>
      <c r="J16" s="64"/>
      <c r="K16" s="64"/>
      <c r="L16" s="63">
        <v>8179701.91</v>
      </c>
      <c r="M16" s="68">
        <f>L16/F16</f>
        <v>1</v>
      </c>
    </row>
    <row r="17" spans="1:13" s="8" customFormat="1" ht="16.5" customHeight="1">
      <c r="A17" s="20"/>
      <c r="B17" s="20">
        <v>311</v>
      </c>
      <c r="C17" s="33" t="s">
        <v>16</v>
      </c>
      <c r="D17" s="66">
        <v>6750000</v>
      </c>
      <c r="E17" s="36">
        <v>79746.79</v>
      </c>
      <c r="F17" s="36">
        <v>6829746.79</v>
      </c>
      <c r="G17" s="36">
        <v>6584691.76</v>
      </c>
      <c r="H17" s="36">
        <v>6829746.79</v>
      </c>
      <c r="I17" s="36"/>
      <c r="J17" s="37"/>
      <c r="K17" s="37"/>
      <c r="L17" s="36">
        <v>6829746.79</v>
      </c>
      <c r="M17" s="31">
        <f>L17/F17</f>
        <v>1</v>
      </c>
    </row>
    <row r="18" spans="1:13" s="8" customFormat="1" ht="13.5" customHeight="1">
      <c r="A18" s="20"/>
      <c r="B18" s="20">
        <v>312</v>
      </c>
      <c r="C18" s="33" t="s">
        <v>17</v>
      </c>
      <c r="D18" s="66">
        <v>300000</v>
      </c>
      <c r="E18" s="36">
        <v>-36718.91</v>
      </c>
      <c r="F18" s="36">
        <v>263281.09</v>
      </c>
      <c r="G18" s="8">
        <v>229016.76</v>
      </c>
      <c r="H18" s="36">
        <v>263281.09</v>
      </c>
      <c r="I18" s="36"/>
      <c r="J18" s="37"/>
      <c r="K18" s="37"/>
      <c r="L18" s="36">
        <v>263281.09</v>
      </c>
      <c r="M18" s="31">
        <f>L18/F18</f>
        <v>1</v>
      </c>
    </row>
    <row r="19" spans="1:13" s="8" customFormat="1" ht="14.25" customHeight="1">
      <c r="A19" s="20"/>
      <c r="B19" s="20">
        <v>313</v>
      </c>
      <c r="C19" s="33" t="s">
        <v>18</v>
      </c>
      <c r="D19" s="67">
        <v>1150000</v>
      </c>
      <c r="E19" s="36">
        <v>-63325.97</v>
      </c>
      <c r="F19" s="36">
        <v>1086674.03</v>
      </c>
      <c r="G19" s="36">
        <v>1079555.09</v>
      </c>
      <c r="H19" s="36">
        <v>1086674.03</v>
      </c>
      <c r="I19" s="36"/>
      <c r="J19" s="37"/>
      <c r="K19" s="37"/>
      <c r="L19" s="36">
        <v>1086674.03</v>
      </c>
      <c r="M19" s="31">
        <f>L19/F19</f>
        <v>1</v>
      </c>
    </row>
    <row r="20" spans="1:13" s="8" customFormat="1" ht="15" customHeight="1">
      <c r="A20" s="20"/>
      <c r="B20" s="20">
        <v>321</v>
      </c>
      <c r="C20" s="33" t="s">
        <v>8</v>
      </c>
      <c r="D20" s="36"/>
      <c r="E20" s="36"/>
      <c r="F20" s="36"/>
      <c r="G20" s="36"/>
      <c r="H20" s="36"/>
      <c r="I20" s="36"/>
      <c r="J20" s="37"/>
      <c r="K20" s="37"/>
      <c r="L20" s="36"/>
      <c r="M20" s="31"/>
    </row>
    <row r="21" spans="1:13" s="8" customFormat="1" ht="15" customHeight="1">
      <c r="A21" s="20"/>
      <c r="B21" s="20">
        <v>329</v>
      </c>
      <c r="C21" s="33" t="s">
        <v>12</v>
      </c>
      <c r="D21" s="36"/>
      <c r="E21" s="36"/>
      <c r="F21" s="36"/>
      <c r="G21" s="36"/>
      <c r="H21" s="36"/>
      <c r="I21" s="36"/>
      <c r="J21" s="37"/>
      <c r="K21" s="37"/>
      <c r="L21" s="36"/>
      <c r="M21" s="31"/>
    </row>
    <row r="22" spans="1:13" s="8" customFormat="1" ht="30" customHeight="1">
      <c r="A22" s="25" t="s">
        <v>26</v>
      </c>
      <c r="B22" s="25"/>
      <c r="C22" s="25" t="s">
        <v>55</v>
      </c>
      <c r="D22" s="32"/>
      <c r="E22" s="41"/>
      <c r="F22" s="41"/>
      <c r="G22" s="41"/>
      <c r="H22" s="32"/>
      <c r="I22" s="41"/>
      <c r="J22" s="41"/>
      <c r="K22" s="41"/>
      <c r="L22" s="41"/>
      <c r="M22" s="31"/>
    </row>
    <row r="23" spans="1:13" s="8" customFormat="1" ht="15" customHeight="1">
      <c r="A23" s="25" t="s">
        <v>25</v>
      </c>
      <c r="B23" s="89" t="s">
        <v>47</v>
      </c>
      <c r="C23" s="90"/>
      <c r="D23" s="32"/>
      <c r="E23" s="39"/>
      <c r="F23" s="39"/>
      <c r="G23" s="39"/>
      <c r="H23" s="38"/>
      <c r="I23" s="39"/>
      <c r="J23" s="39"/>
      <c r="K23" s="39"/>
      <c r="L23" s="39"/>
      <c r="M23" s="31"/>
    </row>
    <row r="24" spans="1:13" s="8" customFormat="1" ht="24" customHeight="1">
      <c r="A24" s="26" t="s">
        <v>27</v>
      </c>
      <c r="B24" s="27"/>
      <c r="C24" s="25" t="s">
        <v>5</v>
      </c>
      <c r="D24" s="32"/>
      <c r="E24" s="39"/>
      <c r="F24" s="39"/>
      <c r="G24" s="39"/>
      <c r="H24" s="38"/>
      <c r="I24" s="39"/>
      <c r="J24" s="39"/>
      <c r="K24" s="39"/>
      <c r="L24" s="39"/>
      <c r="M24" s="31"/>
    </row>
    <row r="25" spans="1:13" s="8" customFormat="1" ht="27" customHeight="1">
      <c r="A25" s="25" t="s">
        <v>28</v>
      </c>
      <c r="B25" s="24"/>
      <c r="C25" s="23" t="s">
        <v>29</v>
      </c>
      <c r="D25" s="32"/>
      <c r="E25" s="39"/>
      <c r="F25" s="39"/>
      <c r="G25" s="39"/>
      <c r="H25" s="39"/>
      <c r="I25" s="39"/>
      <c r="J25" s="39"/>
      <c r="K25" s="39"/>
      <c r="L25" s="39"/>
      <c r="M25" s="31"/>
    </row>
    <row r="26" spans="1:13" s="8" customFormat="1" ht="15" customHeight="1">
      <c r="A26" s="15" t="s">
        <v>6</v>
      </c>
      <c r="B26" s="75" t="s">
        <v>56</v>
      </c>
      <c r="C26" s="76"/>
      <c r="D26" s="16">
        <v>200</v>
      </c>
      <c r="E26" s="16">
        <f>SUM(E27:E32)</f>
        <v>0</v>
      </c>
      <c r="F26" s="16">
        <v>5214.32</v>
      </c>
      <c r="G26" s="16">
        <v>4020</v>
      </c>
      <c r="H26" s="16"/>
      <c r="I26" s="16">
        <v>5214.32</v>
      </c>
      <c r="J26" s="52">
        <f>SUM(J27:J32)</f>
        <v>0</v>
      </c>
      <c r="K26" s="16"/>
      <c r="L26" s="16">
        <v>5214.32</v>
      </c>
      <c r="M26" s="31">
        <f>L26/F26</f>
        <v>1</v>
      </c>
    </row>
    <row r="27" spans="1:13" s="8" customFormat="1" ht="15" customHeight="1">
      <c r="A27" s="20"/>
      <c r="B27" s="20">
        <v>311</v>
      </c>
      <c r="C27" s="33" t="s">
        <v>16</v>
      </c>
      <c r="D27" s="36"/>
      <c r="E27" s="36"/>
      <c r="F27" s="36"/>
      <c r="G27" s="36"/>
      <c r="H27" s="37"/>
      <c r="I27" s="36"/>
      <c r="J27" s="36"/>
      <c r="K27" s="36"/>
      <c r="L27" s="36"/>
      <c r="M27" s="31">
        <v>0</v>
      </c>
    </row>
    <row r="28" spans="1:13" s="8" customFormat="1" ht="15" customHeight="1">
      <c r="A28" s="20"/>
      <c r="B28" s="20">
        <v>312</v>
      </c>
      <c r="C28" s="33" t="s">
        <v>17</v>
      </c>
      <c r="D28" s="36"/>
      <c r="E28" s="36"/>
      <c r="F28" s="36"/>
      <c r="G28" s="36"/>
      <c r="H28" s="37"/>
      <c r="I28" s="36"/>
      <c r="J28" s="36"/>
      <c r="K28" s="36"/>
      <c r="L28" s="36"/>
      <c r="M28" s="31">
        <v>0</v>
      </c>
    </row>
    <row r="29" spans="1:13" s="8" customFormat="1" ht="15" customHeight="1">
      <c r="A29" s="20"/>
      <c r="B29" s="20">
        <v>313</v>
      </c>
      <c r="C29" s="33" t="s">
        <v>18</v>
      </c>
      <c r="D29" s="36"/>
      <c r="E29" s="36"/>
      <c r="F29" s="36"/>
      <c r="G29" s="36"/>
      <c r="H29" s="37"/>
      <c r="I29" s="36"/>
      <c r="J29" s="36"/>
      <c r="K29" s="36"/>
      <c r="L29" s="36"/>
      <c r="M29" s="31">
        <v>0</v>
      </c>
    </row>
    <row r="30" spans="1:13" s="8" customFormat="1" ht="15" customHeight="1">
      <c r="A30" s="20"/>
      <c r="B30" s="20">
        <v>321</v>
      </c>
      <c r="C30" s="33" t="s">
        <v>8</v>
      </c>
      <c r="D30" s="36"/>
      <c r="E30" s="36"/>
      <c r="F30" s="36"/>
      <c r="G30" s="36"/>
      <c r="H30" s="37"/>
      <c r="I30" s="36"/>
      <c r="J30" s="36"/>
      <c r="K30" s="36"/>
      <c r="L30" s="36"/>
      <c r="M30" s="31">
        <v>0</v>
      </c>
    </row>
    <row r="31" spans="1:13" s="8" customFormat="1" ht="15" customHeight="1">
      <c r="A31" s="20"/>
      <c r="B31" s="20">
        <v>322</v>
      </c>
      <c r="C31" s="33" t="s">
        <v>9</v>
      </c>
      <c r="D31" s="36"/>
      <c r="E31" s="36"/>
      <c r="F31" s="36"/>
      <c r="G31" s="36"/>
      <c r="H31" s="37"/>
      <c r="I31" s="36"/>
      <c r="J31" s="36"/>
      <c r="K31" s="36"/>
      <c r="L31" s="36"/>
      <c r="M31" s="31">
        <v>0</v>
      </c>
    </row>
    <row r="32" spans="1:13" s="8" customFormat="1" ht="15" customHeight="1">
      <c r="A32" s="20"/>
      <c r="B32" s="20">
        <v>323</v>
      </c>
      <c r="C32" s="33" t="s">
        <v>10</v>
      </c>
      <c r="D32" s="36"/>
      <c r="E32" s="36"/>
      <c r="F32" s="36"/>
      <c r="G32" s="36"/>
      <c r="H32" s="37"/>
      <c r="I32" s="36"/>
      <c r="J32" s="36"/>
      <c r="K32" s="36"/>
      <c r="L32" s="36"/>
      <c r="M32" s="31">
        <v>0</v>
      </c>
    </row>
    <row r="33" spans="1:13" s="8" customFormat="1" ht="15" customHeight="1">
      <c r="A33" s="20"/>
      <c r="B33" s="20">
        <v>324</v>
      </c>
      <c r="C33" s="33" t="s">
        <v>34</v>
      </c>
      <c r="D33" s="36"/>
      <c r="E33" s="36"/>
      <c r="F33" s="36"/>
      <c r="G33" s="36"/>
      <c r="H33" s="37"/>
      <c r="I33" s="36"/>
      <c r="J33" s="36"/>
      <c r="K33" s="36"/>
      <c r="L33" s="36"/>
      <c r="M33" s="31">
        <v>0</v>
      </c>
    </row>
    <row r="34" spans="1:13" s="8" customFormat="1" ht="15" customHeight="1">
      <c r="A34" s="20"/>
      <c r="B34" s="20">
        <v>329</v>
      </c>
      <c r="C34" s="33" t="s">
        <v>12</v>
      </c>
      <c r="D34" s="36"/>
      <c r="E34" s="36"/>
      <c r="F34" s="49">
        <v>0.01</v>
      </c>
      <c r="G34" s="36"/>
      <c r="H34" s="37"/>
      <c r="I34" s="36">
        <v>0.01</v>
      </c>
      <c r="J34" s="36"/>
      <c r="K34" s="36"/>
      <c r="L34" s="36">
        <v>0.01</v>
      </c>
      <c r="M34" s="31">
        <f>L34/F34</f>
        <v>1</v>
      </c>
    </row>
    <row r="35" spans="1:13" s="8" customFormat="1" ht="15" customHeight="1">
      <c r="A35" s="20"/>
      <c r="B35" s="20">
        <v>343</v>
      </c>
      <c r="C35" s="33" t="s">
        <v>13</v>
      </c>
      <c r="D35" s="36"/>
      <c r="E35" s="36"/>
      <c r="F35" s="49"/>
      <c r="G35" s="36"/>
      <c r="H35" s="37"/>
      <c r="I35" s="36"/>
      <c r="J35" s="36"/>
      <c r="K35" s="36"/>
      <c r="L35" s="36"/>
      <c r="M35" s="31">
        <v>0</v>
      </c>
    </row>
    <row r="36" spans="1:13" s="8" customFormat="1" ht="15" customHeight="1">
      <c r="A36" s="20"/>
      <c r="B36" s="20">
        <v>422</v>
      </c>
      <c r="C36" s="33" t="s">
        <v>33</v>
      </c>
      <c r="D36" s="36">
        <v>200</v>
      </c>
      <c r="E36" s="36"/>
      <c r="F36" s="53">
        <v>5214.31</v>
      </c>
      <c r="G36" s="36">
        <v>4020</v>
      </c>
      <c r="H36" s="37"/>
      <c r="I36" s="36">
        <v>5214.31</v>
      </c>
      <c r="J36" s="36"/>
      <c r="K36" s="36"/>
      <c r="L36" s="36">
        <v>5214.31</v>
      </c>
      <c r="M36" s="31">
        <f>L36/F36</f>
        <v>1</v>
      </c>
    </row>
    <row r="37" spans="1:13" s="8" customFormat="1" ht="15" customHeight="1">
      <c r="A37" s="20"/>
      <c r="B37" s="20">
        <v>424</v>
      </c>
      <c r="C37" s="33" t="s">
        <v>14</v>
      </c>
      <c r="D37" s="36"/>
      <c r="E37" s="36"/>
      <c r="F37" s="36"/>
      <c r="G37" s="36"/>
      <c r="H37" s="37"/>
      <c r="I37" s="50"/>
      <c r="J37" s="36"/>
      <c r="K37" s="36"/>
      <c r="L37" s="36"/>
      <c r="M37" s="31">
        <v>0</v>
      </c>
    </row>
    <row r="38" spans="1:13" ht="12.75" customHeight="1">
      <c r="A38" s="15" t="s">
        <v>6</v>
      </c>
      <c r="B38" s="75" t="s">
        <v>7</v>
      </c>
      <c r="C38" s="76"/>
      <c r="D38" s="16">
        <f>SUM(D39:D44)</f>
        <v>1011443</v>
      </c>
      <c r="E38" s="16">
        <f>SUM(E39:E44)</f>
        <v>22765</v>
      </c>
      <c r="F38" s="16">
        <f>SUM(F39:F44)</f>
        <v>944420</v>
      </c>
      <c r="G38" s="16">
        <f>SUM(G39:G44)</f>
        <v>920514.3600000001</v>
      </c>
      <c r="H38" s="16"/>
      <c r="I38" s="16"/>
      <c r="J38" s="52">
        <f>SUM(J39:J44)</f>
        <v>944014.7999999999</v>
      </c>
      <c r="K38" s="16"/>
      <c r="L38" s="16">
        <v>944014.8</v>
      </c>
      <c r="M38" s="31">
        <f>L38/F38</f>
        <v>0.9995709536011521</v>
      </c>
    </row>
    <row r="39" spans="1:13" s="9" customFormat="1" ht="12.75" customHeight="1">
      <c r="A39" s="17"/>
      <c r="B39" s="48">
        <v>321</v>
      </c>
      <c r="C39" s="18" t="s">
        <v>8</v>
      </c>
      <c r="D39" s="40">
        <v>297000</v>
      </c>
      <c r="E39" s="40">
        <v>-7569</v>
      </c>
      <c r="F39" s="40">
        <v>245131</v>
      </c>
      <c r="G39" s="40">
        <v>264092.16</v>
      </c>
      <c r="H39" s="40"/>
      <c r="I39" s="40"/>
      <c r="J39" s="40">
        <v>245119.38</v>
      </c>
      <c r="K39" s="40"/>
      <c r="L39" s="40">
        <v>245119.38</v>
      </c>
      <c r="M39" s="31">
        <f>L39/F39</f>
        <v>0.9999525967747858</v>
      </c>
    </row>
    <row r="40" spans="1:13" s="9" customFormat="1" ht="12.75">
      <c r="A40" s="17"/>
      <c r="B40" s="48">
        <v>322</v>
      </c>
      <c r="C40" s="18" t="s">
        <v>9</v>
      </c>
      <c r="D40" s="40">
        <v>360000</v>
      </c>
      <c r="E40" s="40">
        <v>1250</v>
      </c>
      <c r="F40" s="40">
        <v>422250</v>
      </c>
      <c r="G40" s="40">
        <v>426207.31</v>
      </c>
      <c r="H40" s="40"/>
      <c r="I40" s="40"/>
      <c r="J40" s="40">
        <v>422249.59</v>
      </c>
      <c r="K40" s="40"/>
      <c r="L40" s="40">
        <v>422249.59</v>
      </c>
      <c r="M40" s="31">
        <f>L40/F40</f>
        <v>0.9999990290112494</v>
      </c>
    </row>
    <row r="41" spans="1:13" s="9" customFormat="1" ht="12.75">
      <c r="A41" s="17"/>
      <c r="B41" s="48">
        <v>323</v>
      </c>
      <c r="C41" s="18" t="s">
        <v>10</v>
      </c>
      <c r="D41" s="40">
        <v>328443</v>
      </c>
      <c r="E41" s="40">
        <v>31474</v>
      </c>
      <c r="F41" s="40">
        <v>262429</v>
      </c>
      <c r="G41" s="40">
        <v>220124.67</v>
      </c>
      <c r="H41" s="40"/>
      <c r="I41" s="40"/>
      <c r="J41" s="40">
        <v>262428.61</v>
      </c>
      <c r="K41" s="40"/>
      <c r="L41" s="40">
        <v>262428.61</v>
      </c>
      <c r="M41" s="31">
        <f>L41/F41</f>
        <v>0.9999985138837552</v>
      </c>
    </row>
    <row r="42" spans="1:13" s="9" customFormat="1" ht="24">
      <c r="A42" s="17"/>
      <c r="B42" s="48">
        <v>324</v>
      </c>
      <c r="C42" s="18" t="s">
        <v>11</v>
      </c>
      <c r="D42" s="40">
        <v>0</v>
      </c>
      <c r="E42" s="40"/>
      <c r="F42" s="40">
        <v>0</v>
      </c>
      <c r="G42" s="40"/>
      <c r="H42" s="40"/>
      <c r="I42" s="40"/>
      <c r="J42" s="40"/>
      <c r="K42" s="40"/>
      <c r="L42" s="40"/>
      <c r="M42" s="31">
        <v>0</v>
      </c>
    </row>
    <row r="43" spans="1:13" s="9" customFormat="1" ht="12.75">
      <c r="A43" s="17"/>
      <c r="B43" s="48">
        <v>329</v>
      </c>
      <c r="C43" s="18" t="s">
        <v>12</v>
      </c>
      <c r="D43" s="40">
        <v>10000</v>
      </c>
      <c r="E43" s="40">
        <v>2110</v>
      </c>
      <c r="F43" s="40">
        <v>10110</v>
      </c>
      <c r="G43" s="40">
        <v>4284.67</v>
      </c>
      <c r="H43" s="40"/>
      <c r="I43" s="40"/>
      <c r="J43" s="40">
        <v>9962.28</v>
      </c>
      <c r="K43" s="40"/>
      <c r="L43" s="40">
        <v>9962.28</v>
      </c>
      <c r="M43" s="31">
        <f>L43/F43</f>
        <v>0.9853887240356084</v>
      </c>
    </row>
    <row r="44" spans="1:13" s="9" customFormat="1" ht="12.75">
      <c r="A44" s="17"/>
      <c r="B44" s="48">
        <v>343</v>
      </c>
      <c r="C44" s="18" t="s">
        <v>13</v>
      </c>
      <c r="D44" s="40">
        <v>16000</v>
      </c>
      <c r="E44" s="40">
        <v>-4500</v>
      </c>
      <c r="F44" s="40">
        <v>4500</v>
      </c>
      <c r="G44" s="40">
        <v>5805.55</v>
      </c>
      <c r="H44" s="40"/>
      <c r="I44" s="40"/>
      <c r="J44" s="40">
        <v>4254.94</v>
      </c>
      <c r="K44" s="40"/>
      <c r="L44" s="40">
        <v>4254.94</v>
      </c>
      <c r="M44" s="31">
        <f>L44/F44</f>
        <v>0.9455422222222222</v>
      </c>
    </row>
    <row r="45" spans="1:13" ht="12.75" customHeight="1">
      <c r="A45" s="15" t="s">
        <v>6</v>
      </c>
      <c r="B45" s="75" t="s">
        <v>43</v>
      </c>
      <c r="C45" s="76"/>
      <c r="D45" s="16">
        <v>8000</v>
      </c>
      <c r="E45" s="16">
        <v>70909.99</v>
      </c>
      <c r="F45" s="16">
        <v>78909.99</v>
      </c>
      <c r="G45" s="16">
        <v>15199.64</v>
      </c>
      <c r="H45" s="16">
        <v>131984.62</v>
      </c>
      <c r="I45" s="16"/>
      <c r="J45" s="16"/>
      <c r="K45" s="16"/>
      <c r="L45" s="16">
        <v>131984.62</v>
      </c>
      <c r="M45" s="31">
        <f>L45/F45</f>
        <v>1.6725970944870223</v>
      </c>
    </row>
    <row r="46" spans="1:13" s="9" customFormat="1" ht="12.75">
      <c r="A46" s="17"/>
      <c r="B46" s="48">
        <v>311</v>
      </c>
      <c r="C46" s="33" t="s">
        <v>16</v>
      </c>
      <c r="D46" s="40">
        <v>0</v>
      </c>
      <c r="E46" s="40">
        <v>2224.9</v>
      </c>
      <c r="F46" s="40">
        <v>2224.9</v>
      </c>
      <c r="H46" s="40">
        <v>4449.8</v>
      </c>
      <c r="I46" s="19"/>
      <c r="J46" s="40"/>
      <c r="K46" s="40"/>
      <c r="L46" s="40">
        <v>4449.8</v>
      </c>
      <c r="M46" s="31">
        <f aca="true" t="shared" si="0" ref="M46:M53">L46/F46</f>
        <v>2</v>
      </c>
    </row>
    <row r="47" spans="1:13" s="9" customFormat="1" ht="12.75">
      <c r="A47" s="17"/>
      <c r="B47" s="20">
        <v>313</v>
      </c>
      <c r="C47" s="33" t="s">
        <v>18</v>
      </c>
      <c r="D47" s="40"/>
      <c r="E47" s="40">
        <v>367.1</v>
      </c>
      <c r="F47" s="40">
        <v>367.1</v>
      </c>
      <c r="G47" s="40"/>
      <c r="H47" s="40">
        <v>734.2</v>
      </c>
      <c r="I47" s="19"/>
      <c r="J47" s="40"/>
      <c r="K47" s="40"/>
      <c r="L47" s="40">
        <v>734.2</v>
      </c>
      <c r="M47" s="31">
        <f t="shared" si="0"/>
        <v>2</v>
      </c>
    </row>
    <row r="48" spans="1:13" s="9" customFormat="1" ht="12.75">
      <c r="A48" s="17"/>
      <c r="B48" s="48">
        <v>321</v>
      </c>
      <c r="C48" s="18" t="s">
        <v>8</v>
      </c>
      <c r="D48" s="40"/>
      <c r="E48" s="40"/>
      <c r="F48" s="40"/>
      <c r="G48" s="40">
        <v>1329.5</v>
      </c>
      <c r="H48" s="40"/>
      <c r="I48" s="19"/>
      <c r="J48" s="40"/>
      <c r="K48" s="40"/>
      <c r="L48" s="40"/>
      <c r="M48" s="31"/>
    </row>
    <row r="49" spans="1:13" s="9" customFormat="1" ht="12.75">
      <c r="A49" s="17"/>
      <c r="B49" s="48">
        <v>322</v>
      </c>
      <c r="C49" s="18" t="s">
        <v>9</v>
      </c>
      <c r="D49" s="40"/>
      <c r="E49" s="40">
        <v>8537.27</v>
      </c>
      <c r="F49" s="40">
        <v>8537.27</v>
      </c>
      <c r="G49" s="40"/>
      <c r="H49" s="40">
        <v>8537.27</v>
      </c>
      <c r="I49" s="19"/>
      <c r="J49" s="40"/>
      <c r="K49" s="40"/>
      <c r="L49" s="40">
        <v>8537.27</v>
      </c>
      <c r="M49" s="31">
        <f t="shared" si="0"/>
        <v>1</v>
      </c>
    </row>
    <row r="50" spans="1:13" s="9" customFormat="1" ht="12.75">
      <c r="A50" s="17"/>
      <c r="B50" s="20">
        <v>329</v>
      </c>
      <c r="C50" s="33" t="s">
        <v>12</v>
      </c>
      <c r="D50" s="40">
        <v>8000</v>
      </c>
      <c r="E50" s="40">
        <v>15225.68</v>
      </c>
      <c r="F50" s="40">
        <v>23225.68</v>
      </c>
      <c r="G50" s="40">
        <v>13870.14</v>
      </c>
      <c r="H50" s="40">
        <v>13406.94</v>
      </c>
      <c r="I50" s="19"/>
      <c r="J50" s="40"/>
      <c r="K50" s="40"/>
      <c r="L50" s="40">
        <v>13406.94</v>
      </c>
      <c r="M50" s="31">
        <f t="shared" si="0"/>
        <v>0.5772463927859163</v>
      </c>
    </row>
    <row r="51" spans="1:13" s="9" customFormat="1" ht="12.75">
      <c r="A51" s="17"/>
      <c r="B51" s="20">
        <v>412</v>
      </c>
      <c r="C51" s="33" t="s">
        <v>45</v>
      </c>
      <c r="D51" s="40"/>
      <c r="E51" s="40">
        <v>2409.99</v>
      </c>
      <c r="F51" s="40">
        <v>2409.99</v>
      </c>
      <c r="G51" s="40"/>
      <c r="H51" s="40">
        <v>2409.99</v>
      </c>
      <c r="I51" s="19"/>
      <c r="J51" s="40"/>
      <c r="K51" s="40"/>
      <c r="L51" s="40">
        <v>2409.99</v>
      </c>
      <c r="M51" s="31">
        <f t="shared" si="0"/>
        <v>1</v>
      </c>
    </row>
    <row r="52" spans="1:13" s="9" customFormat="1" ht="12.75">
      <c r="A52" s="17"/>
      <c r="B52" s="20">
        <v>422</v>
      </c>
      <c r="C52" s="33" t="s">
        <v>33</v>
      </c>
      <c r="D52" s="40"/>
      <c r="E52" s="40">
        <v>36963.98</v>
      </c>
      <c r="F52" s="40">
        <v>36963.98</v>
      </c>
      <c r="G52" s="40"/>
      <c r="H52" s="40">
        <v>96516.73</v>
      </c>
      <c r="I52" s="19"/>
      <c r="J52" s="40"/>
      <c r="K52" s="40"/>
      <c r="L52" s="40">
        <v>96516.73</v>
      </c>
      <c r="M52" s="31">
        <f t="shared" si="0"/>
        <v>2.611102213560336</v>
      </c>
    </row>
    <row r="53" spans="1:13" s="9" customFormat="1" ht="12.75">
      <c r="A53" s="17"/>
      <c r="B53" s="20">
        <v>424</v>
      </c>
      <c r="C53" s="33" t="s">
        <v>14</v>
      </c>
      <c r="D53" s="40"/>
      <c r="E53" s="40">
        <v>5181.07</v>
      </c>
      <c r="F53" s="40">
        <v>5181.07</v>
      </c>
      <c r="G53" s="40"/>
      <c r="H53" s="40">
        <v>5929.69</v>
      </c>
      <c r="I53" s="19"/>
      <c r="J53" s="19"/>
      <c r="K53" s="40"/>
      <c r="L53" s="40">
        <v>5929.69</v>
      </c>
      <c r="M53" s="31">
        <f t="shared" si="0"/>
        <v>1.1444913888443893</v>
      </c>
    </row>
    <row r="54" spans="1:13" ht="12.75" customHeight="1">
      <c r="A54" s="15" t="s">
        <v>6</v>
      </c>
      <c r="B54" s="74" t="s">
        <v>44</v>
      </c>
      <c r="C54" s="74"/>
      <c r="D54" s="16">
        <v>0</v>
      </c>
      <c r="E54" s="16">
        <v>340</v>
      </c>
      <c r="F54" s="16">
        <v>340</v>
      </c>
      <c r="G54" s="47"/>
      <c r="H54" s="16"/>
      <c r="I54" s="16"/>
      <c r="J54" s="16"/>
      <c r="K54" s="47">
        <v>340</v>
      </c>
      <c r="L54" s="47">
        <v>340</v>
      </c>
      <c r="M54" s="31">
        <f>L54/F54</f>
        <v>1</v>
      </c>
    </row>
    <row r="55" spans="1:13" s="9" customFormat="1" ht="12.75">
      <c r="A55" s="17"/>
      <c r="B55" s="48">
        <v>321</v>
      </c>
      <c r="C55" s="18" t="s">
        <v>8</v>
      </c>
      <c r="D55" s="40">
        <v>0</v>
      </c>
      <c r="E55" s="40">
        <v>340</v>
      </c>
      <c r="F55" s="40">
        <v>340</v>
      </c>
      <c r="G55" s="40"/>
      <c r="H55" s="40"/>
      <c r="I55" s="19"/>
      <c r="J55" s="19"/>
      <c r="K55" s="40">
        <v>340</v>
      </c>
      <c r="L55" s="40">
        <v>340</v>
      </c>
      <c r="M55" s="31">
        <f>L55/F55</f>
        <v>1</v>
      </c>
    </row>
    <row r="56" spans="1:13" ht="12.75">
      <c r="A56" s="15" t="s">
        <v>6</v>
      </c>
      <c r="B56" s="74" t="s">
        <v>57</v>
      </c>
      <c r="C56" s="74"/>
      <c r="D56" s="16">
        <v>58000</v>
      </c>
      <c r="E56" s="16">
        <v>0</v>
      </c>
      <c r="F56" s="16">
        <v>48500</v>
      </c>
      <c r="G56" s="47">
        <v>26439.12</v>
      </c>
      <c r="H56" s="16"/>
      <c r="I56" s="16"/>
      <c r="J56" s="16"/>
      <c r="K56" s="47">
        <v>53498.37</v>
      </c>
      <c r="L56" s="47">
        <v>53498.37</v>
      </c>
      <c r="M56" s="31">
        <f>L56/F56</f>
        <v>1.1030591752577321</v>
      </c>
    </row>
    <row r="57" spans="1:13" s="9" customFormat="1" ht="12.75">
      <c r="A57" s="17"/>
      <c r="B57" s="48">
        <v>321</v>
      </c>
      <c r="C57" s="18" t="s">
        <v>8</v>
      </c>
      <c r="D57" s="40">
        <v>3000</v>
      </c>
      <c r="E57" s="40">
        <v>-3000</v>
      </c>
      <c r="F57" s="40">
        <v>0</v>
      </c>
      <c r="G57" s="40"/>
      <c r="H57" s="40"/>
      <c r="I57" s="19"/>
      <c r="J57" s="19"/>
      <c r="K57" s="65"/>
      <c r="L57" s="65">
        <v>0</v>
      </c>
      <c r="M57" s="31">
        <v>0</v>
      </c>
    </row>
    <row r="58" spans="1:13" s="9" customFormat="1" ht="12.75">
      <c r="A58" s="17"/>
      <c r="B58" s="48">
        <v>322</v>
      </c>
      <c r="C58" s="18" t="s">
        <v>9</v>
      </c>
      <c r="D58" s="40"/>
      <c r="E58" s="40">
        <v>1280</v>
      </c>
      <c r="F58" s="40">
        <v>1280</v>
      </c>
      <c r="G58" s="40">
        <v>4813.87</v>
      </c>
      <c r="H58" s="40"/>
      <c r="I58" s="19"/>
      <c r="J58" s="19"/>
      <c r="K58" s="65"/>
      <c r="L58" s="65">
        <v>0</v>
      </c>
      <c r="M58" s="31">
        <f>L58/F58</f>
        <v>0</v>
      </c>
    </row>
    <row r="59" spans="1:13" s="9" customFormat="1" ht="12.75">
      <c r="A59" s="17"/>
      <c r="B59" s="48">
        <v>329</v>
      </c>
      <c r="C59" s="18" t="s">
        <v>12</v>
      </c>
      <c r="D59" s="40">
        <v>55000</v>
      </c>
      <c r="E59" s="40">
        <v>-7780</v>
      </c>
      <c r="F59" s="40">
        <v>47220</v>
      </c>
      <c r="G59" s="40">
        <v>21625.25</v>
      </c>
      <c r="H59" s="40"/>
      <c r="I59" s="19"/>
      <c r="J59" s="19"/>
      <c r="K59" s="40">
        <v>53498.37</v>
      </c>
      <c r="L59" s="40">
        <v>53498.37</v>
      </c>
      <c r="M59" s="31">
        <f>L59/F59</f>
        <v>1.1329599745870393</v>
      </c>
    </row>
    <row r="60" spans="1:13" ht="12.75">
      <c r="A60" s="15" t="s">
        <v>6</v>
      </c>
      <c r="B60" s="74" t="s">
        <v>42</v>
      </c>
      <c r="C60" s="74"/>
      <c r="D60" s="16">
        <v>800</v>
      </c>
      <c r="E60" s="16">
        <v>820</v>
      </c>
      <c r="F60" s="16">
        <v>820</v>
      </c>
      <c r="G60" s="47"/>
      <c r="H60" s="16"/>
      <c r="I60" s="16">
        <v>40.79</v>
      </c>
      <c r="J60" s="47"/>
      <c r="K60" s="47">
        <v>0</v>
      </c>
      <c r="L60" s="47">
        <v>40.79</v>
      </c>
      <c r="M60" s="31">
        <f>L60/F60</f>
        <v>0.049743902439024386</v>
      </c>
    </row>
    <row r="61" spans="1:13" s="9" customFormat="1" ht="12.75">
      <c r="A61" s="17"/>
      <c r="B61" s="48">
        <v>329</v>
      </c>
      <c r="C61" s="33" t="s">
        <v>12</v>
      </c>
      <c r="D61" s="40">
        <v>0</v>
      </c>
      <c r="E61" s="40">
        <v>0</v>
      </c>
      <c r="F61" s="40">
        <v>0</v>
      </c>
      <c r="G61" s="40">
        <v>0</v>
      </c>
      <c r="H61" s="40"/>
      <c r="I61" s="19"/>
      <c r="J61" s="19"/>
      <c r="K61" s="40">
        <v>0</v>
      </c>
      <c r="L61" s="40"/>
      <c r="M61" s="31">
        <v>0</v>
      </c>
    </row>
    <row r="62" spans="1:13" s="9" customFormat="1" ht="12.75">
      <c r="A62" s="17"/>
      <c r="B62" s="20">
        <v>422</v>
      </c>
      <c r="C62" s="33" t="s">
        <v>33</v>
      </c>
      <c r="D62" s="36">
        <v>800</v>
      </c>
      <c r="E62" s="40">
        <v>-30</v>
      </c>
      <c r="F62" s="40">
        <v>770</v>
      </c>
      <c r="G62" s="40">
        <v>0</v>
      </c>
      <c r="H62" s="40"/>
      <c r="I62" s="19"/>
      <c r="J62" s="19"/>
      <c r="K62" s="40"/>
      <c r="L62" s="40"/>
      <c r="M62" s="31">
        <v>0</v>
      </c>
    </row>
    <row r="63" spans="1:13" s="8" customFormat="1" ht="15" customHeight="1">
      <c r="A63" s="17"/>
      <c r="B63" s="20">
        <v>424</v>
      </c>
      <c r="C63" s="33" t="s">
        <v>14</v>
      </c>
      <c r="D63" s="36"/>
      <c r="E63" s="36">
        <v>50</v>
      </c>
      <c r="F63" s="36">
        <v>50</v>
      </c>
      <c r="G63" s="36">
        <v>0</v>
      </c>
      <c r="H63" s="37"/>
      <c r="I63" s="36">
        <v>40.79</v>
      </c>
      <c r="J63" s="36"/>
      <c r="K63" s="36">
        <v>0</v>
      </c>
      <c r="L63" s="36">
        <v>40.79</v>
      </c>
      <c r="M63" s="31">
        <f>L63/F63</f>
        <v>0.8158</v>
      </c>
    </row>
    <row r="64" spans="1:13" ht="25.5" customHeight="1">
      <c r="A64" s="82" t="s">
        <v>49</v>
      </c>
      <c r="B64" s="82"/>
      <c r="C64" s="23" t="s">
        <v>51</v>
      </c>
      <c r="D64" s="32"/>
      <c r="E64" s="39"/>
      <c r="F64" s="39"/>
      <c r="G64" s="39"/>
      <c r="H64" s="39"/>
      <c r="I64" s="39"/>
      <c r="J64" s="39"/>
      <c r="K64" s="39"/>
      <c r="L64" s="39"/>
      <c r="M64" s="31">
        <v>0</v>
      </c>
    </row>
    <row r="65" spans="1:13" ht="14.25" customHeight="1">
      <c r="A65" s="15" t="s">
        <v>6</v>
      </c>
      <c r="B65" s="74" t="s">
        <v>7</v>
      </c>
      <c r="C65" s="74"/>
      <c r="D65" s="16">
        <v>0</v>
      </c>
      <c r="E65" s="16">
        <v>0</v>
      </c>
      <c r="F65" s="16">
        <v>639168.97</v>
      </c>
      <c r="G65" s="47">
        <v>1306793.07</v>
      </c>
      <c r="H65" s="16"/>
      <c r="I65" s="16"/>
      <c r="J65" s="47">
        <v>639168.97</v>
      </c>
      <c r="K65" s="47">
        <v>0</v>
      </c>
      <c r="L65" s="47">
        <v>639168.97</v>
      </c>
      <c r="M65" s="31">
        <f>L65/F65</f>
        <v>1</v>
      </c>
    </row>
    <row r="66" spans="1:13" ht="18" customHeight="1">
      <c r="A66" s="17"/>
      <c r="B66" s="48">
        <v>323</v>
      </c>
      <c r="C66" s="18" t="s">
        <v>10</v>
      </c>
      <c r="D66" s="40"/>
      <c r="E66" s="40"/>
      <c r="F66" s="40">
        <v>117022.4</v>
      </c>
      <c r="G66" s="40">
        <v>1305773.07</v>
      </c>
      <c r="H66" s="40"/>
      <c r="I66" s="19"/>
      <c r="J66" s="40">
        <v>117022.4</v>
      </c>
      <c r="K66" s="40"/>
      <c r="L66" s="40">
        <v>117022.4</v>
      </c>
      <c r="M66" s="31">
        <f>L66/F66</f>
        <v>1</v>
      </c>
    </row>
    <row r="67" spans="1:13" ht="18" customHeight="1">
      <c r="A67" s="17"/>
      <c r="B67" s="48">
        <v>329</v>
      </c>
      <c r="C67" s="18" t="s">
        <v>12</v>
      </c>
      <c r="D67" s="40"/>
      <c r="E67" s="40"/>
      <c r="F67" s="40">
        <v>1020</v>
      </c>
      <c r="G67" s="40">
        <v>1020</v>
      </c>
      <c r="H67" s="40"/>
      <c r="I67" s="19"/>
      <c r="J67" s="40">
        <v>1020</v>
      </c>
      <c r="K67" s="40"/>
      <c r="L67" s="40">
        <v>1020</v>
      </c>
      <c r="M67" s="31"/>
    </row>
    <row r="68" spans="1:13" ht="18" customHeight="1">
      <c r="A68" s="17"/>
      <c r="B68" s="20">
        <v>422</v>
      </c>
      <c r="C68" s="33" t="s">
        <v>33</v>
      </c>
      <c r="D68" s="36">
        <v>0</v>
      </c>
      <c r="E68" s="36">
        <v>0</v>
      </c>
      <c r="F68" s="36">
        <v>252877.35</v>
      </c>
      <c r="G68" s="36"/>
      <c r="H68" s="37"/>
      <c r="I68" s="36" t="s">
        <v>36</v>
      </c>
      <c r="J68" s="36">
        <v>252877.35</v>
      </c>
      <c r="K68" s="36">
        <v>0</v>
      </c>
      <c r="L68" s="36">
        <v>252877.35</v>
      </c>
      <c r="M68" s="31">
        <f>L68/F68</f>
        <v>1</v>
      </c>
    </row>
    <row r="69" spans="1:13" ht="18" customHeight="1">
      <c r="A69" s="17"/>
      <c r="B69" s="20">
        <v>426</v>
      </c>
      <c r="C69" s="33" t="s">
        <v>50</v>
      </c>
      <c r="D69" s="40">
        <v>0</v>
      </c>
      <c r="E69" s="40">
        <v>0</v>
      </c>
      <c r="F69" s="40">
        <v>268249.22</v>
      </c>
      <c r="G69" s="40"/>
      <c r="H69" s="40"/>
      <c r="I69" s="19"/>
      <c r="J69" s="40">
        <v>268249.22</v>
      </c>
      <c r="K69" s="40"/>
      <c r="L69" s="40">
        <v>268249.22</v>
      </c>
      <c r="M69" s="31">
        <f>L69/F69</f>
        <v>1</v>
      </c>
    </row>
    <row r="70" ht="18" customHeight="1">
      <c r="J70" s="51"/>
    </row>
    <row r="71" ht="18" customHeight="1">
      <c r="A71" s="1" t="s">
        <v>59</v>
      </c>
    </row>
    <row r="72" spans="8:9" ht="18" customHeight="1">
      <c r="H72" s="70" t="s">
        <v>60</v>
      </c>
      <c r="I72" s="70"/>
    </row>
    <row r="73" ht="18" customHeight="1">
      <c r="A73" s="1" t="s">
        <v>63</v>
      </c>
    </row>
    <row r="74" ht="18" customHeight="1">
      <c r="H74" s="1" t="s">
        <v>61</v>
      </c>
    </row>
    <row r="75" spans="8:9" ht="18" customHeight="1">
      <c r="H75" s="70" t="s">
        <v>62</v>
      </c>
      <c r="I75" s="70"/>
    </row>
  </sheetData>
  <sheetProtection/>
  <mergeCells count="31">
    <mergeCell ref="B56:C56"/>
    <mergeCell ref="B60:C60"/>
    <mergeCell ref="B45:C45"/>
    <mergeCell ref="B26:C26"/>
    <mergeCell ref="B23:C23"/>
    <mergeCell ref="M8:M9"/>
    <mergeCell ref="G8:G9"/>
    <mergeCell ref="C8:C9"/>
    <mergeCell ref="D8:D9"/>
    <mergeCell ref="L8:L9"/>
    <mergeCell ref="E8:E9"/>
    <mergeCell ref="A2:B2"/>
    <mergeCell ref="K8:K9"/>
    <mergeCell ref="F8:F9"/>
    <mergeCell ref="J8:J9"/>
    <mergeCell ref="A3:J3"/>
    <mergeCell ref="H72:I72"/>
    <mergeCell ref="B65:C65"/>
    <mergeCell ref="A64:B64"/>
    <mergeCell ref="B10:B11"/>
    <mergeCell ref="B16:C16"/>
    <mergeCell ref="H75:I75"/>
    <mergeCell ref="B5:J5"/>
    <mergeCell ref="B6:J6"/>
    <mergeCell ref="A8:A9"/>
    <mergeCell ref="B8:B9"/>
    <mergeCell ref="B54:C54"/>
    <mergeCell ref="B38:C38"/>
    <mergeCell ref="I8:I9"/>
    <mergeCell ref="H8:H9"/>
    <mergeCell ref="B12:C1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toljj</dc:creator>
  <cp:keywords/>
  <dc:description/>
  <cp:lastModifiedBy>Milena</cp:lastModifiedBy>
  <cp:lastPrinted>2020-02-13T12:15:22Z</cp:lastPrinted>
  <dcterms:created xsi:type="dcterms:W3CDTF">2012-11-21T13:15:22Z</dcterms:created>
  <dcterms:modified xsi:type="dcterms:W3CDTF">2020-02-24T12:17:16Z</dcterms:modified>
  <cp:category/>
  <cp:version/>
  <cp:contentType/>
  <cp:contentStatus/>
</cp:coreProperties>
</file>