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9320" windowHeight="11640" activeTab="0"/>
  </bookViews>
  <sheets>
    <sheet name="37. (40) I.MAŽURANIĆA,HAN" sheetId="1" r:id="rId1"/>
  </sheets>
  <definedNames>
    <definedName name="_xlnm.Print_Titles" localSheetId="0">'37. (40) I.MAŽURANIĆA,HAN'!$8:$10</definedName>
  </definedNames>
  <calcPr fullCalcOnLoad="1"/>
</workbook>
</file>

<file path=xl/sharedStrings.xml><?xml version="1.0" encoding="utf-8"?>
<sst xmlns="http://schemas.openxmlformats.org/spreadsheetml/2006/main" count="71" uniqueCount="59">
  <si>
    <t>Korisnik:</t>
  </si>
  <si>
    <t>OŠ Ivana Mažuranića, Han</t>
  </si>
  <si>
    <t>RKP broj</t>
  </si>
  <si>
    <t>E-mail:</t>
  </si>
  <si>
    <t>Razvoj društvenih djelatnosti</t>
  </si>
  <si>
    <t>Izvor</t>
  </si>
  <si>
    <t>PRIHODI ZA POSEBNE NAMJENE - DECENTRALIZACIJA</t>
  </si>
  <si>
    <t xml:space="preserve">Pozicija u Proračunu </t>
  </si>
  <si>
    <t>MINISTARSTVO ZNANOSTI, OBRAZOVANJA I ŠPORTA</t>
  </si>
  <si>
    <t>PROGRAM</t>
  </si>
  <si>
    <t xml:space="preserve">Aktivnost </t>
  </si>
  <si>
    <t>Materijalni i financijski rashodi za zaposlene postrojeja ,oprema</t>
  </si>
  <si>
    <t xml:space="preserve">Glava  </t>
  </si>
  <si>
    <t>GLAVNI PROGRAM</t>
  </si>
  <si>
    <t>Glava</t>
  </si>
  <si>
    <t>Razdjel</t>
  </si>
  <si>
    <t>Glavni program</t>
  </si>
  <si>
    <t>Aktivnost</t>
  </si>
  <si>
    <t>Materijalni, financijski rashodi i rashodi za dugotrajnu imovinu</t>
  </si>
  <si>
    <t>UKUPNO</t>
  </si>
  <si>
    <t>Izvršenje prethodne godine</t>
  </si>
  <si>
    <t>Izvršenje za izvještajno razdoblje</t>
  </si>
  <si>
    <t>Indeks (12/6*100)</t>
  </si>
  <si>
    <t xml:space="preserve">Izvršenje financijskog plana 2019. godine </t>
  </si>
  <si>
    <t>PLAN 2019.</t>
  </si>
  <si>
    <t>IZMJENE PLANA 2019.</t>
  </si>
  <si>
    <t>Tekući plan 2019.</t>
  </si>
  <si>
    <t xml:space="preserve">Srednje školstvo </t>
  </si>
  <si>
    <t>PRIHODI od nefinancijske imovine-stan</t>
  </si>
  <si>
    <t>POMOĆI PRORAČUNSKIM KORISNICIMA-ASO,MZO…</t>
  </si>
  <si>
    <t>DONACIJE PRORAČUNSKIM KORISNICIMA</t>
  </si>
  <si>
    <t>TEHNIČKA I INDUSTRIJSKA ŠKOLA RUĐERA BOŠKOVIĆA U SINJU</t>
  </si>
  <si>
    <t xml:space="preserve">                SREDNJE ŠKOLSTVO I UČENIČKI DOMOVI</t>
  </si>
  <si>
    <t>Izvršenje vlastita 2019.</t>
  </si>
  <si>
    <t>MATIČNA SREDSTVA</t>
  </si>
  <si>
    <t>IZGRADNJA I UREĐENJE OBJEKATA TE NABAVA I ODRŽAVANJE OPREME-ŽUPANIJA</t>
  </si>
  <si>
    <t>Izvršenje prihodi za posebne namjene i donacije</t>
  </si>
  <si>
    <t>Izvršenje MZO 2019.</t>
  </si>
  <si>
    <t>Izvršenje Županija  2019.</t>
  </si>
  <si>
    <t>VLASTITA I NAMJENSKA SREDSTAVA</t>
  </si>
  <si>
    <t xml:space="preserve">VLASTITA SREDSTVA </t>
  </si>
  <si>
    <t>PRIHODI za posebne namjene-učeničke uplate</t>
  </si>
  <si>
    <t>SREDNJE ŠKOLSTVO</t>
  </si>
  <si>
    <t>U Sinju,24.02.2020.</t>
  </si>
  <si>
    <t>Ravnateljica</t>
  </si>
  <si>
    <t>____________________</t>
  </si>
  <si>
    <t>Marica Barać, dipl. inž.</t>
  </si>
  <si>
    <t>Prilog:Financijsko izvješće za razdoblje od 01.01.2019.-31.12.2019.</t>
  </si>
  <si>
    <t>Pomoći proračunskim korisnicima iz proračuna koji im nije nadležan</t>
  </si>
  <si>
    <t>Prihodi od prodaje građevinskoh objekata</t>
  </si>
  <si>
    <t>Prihod od financijske imovine</t>
  </si>
  <si>
    <t>Prihodi iz nadležnog proračuna za financiranje rashoda poslovanja</t>
  </si>
  <si>
    <t>Prihodi iz nadležnog proračuna za financiranje rashoda poslovanja-PRIJEVOZ UČENIKA</t>
  </si>
  <si>
    <t>Prihodi iz nadležnog proračuna za financiranje rashoda poslovanja-ŠIRI ATANDARD-matična sredstva</t>
  </si>
  <si>
    <t>Prihodi po posebnim propisima</t>
  </si>
  <si>
    <t>Prihodi od prodaje proizvoda i robe te pruženih usluga</t>
  </si>
  <si>
    <t>Donacije od pravnih i fizičkih osaba izvan općeg proračuna</t>
  </si>
  <si>
    <t>Pomoći proračunskim korisnicima iz proračuna koji im nije nadležan-vlastita sredstva grad sinj</t>
  </si>
  <si>
    <t>VRSTA PRIHODA/ PRIMITAKA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</si>
</sst>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\ [$%]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0\ &quot;kn&quot;"/>
    <numFmt numFmtId="169" formatCode="0.0%"/>
    <numFmt numFmtId="170" formatCode="#,##0.0"/>
    <numFmt numFmtId="171" formatCode="&quot;True&quot;;&quot;True&quot;;&quot;False&quot;"/>
    <numFmt numFmtId="172" formatCode="[$¥€-2]\ #,##0.00_);[Red]\([$€-2]\ #,##0.00\)"/>
    <numFmt numFmtId="173" formatCode="[$-41A]d\.\ mmmm\ yyyy\."/>
    <numFmt numFmtId="174" formatCode="#,##0.00;[Red]#,##0.00"/>
    <numFmt numFmtId="175" formatCode="_-&quot;kn&quot;\ * #,##0_-;\-&quot;kn&quot;\ * #,##0_-;_-&quot;kn&quot;\ * &quot;-&quot;_-;_-@_-"/>
    <numFmt numFmtId="176" formatCode="_-* #,##0_-;\-* #,##0_-;_-* &quot;-&quot;_-;_-@_-"/>
    <numFmt numFmtId="177" formatCode="_-&quot;kn&quot;\ * #,##0.00_-;\-&quot;kn&quot;\ * #,##0.00_-;_-&quot;kn&quot;\ * &quot;-&quot;??_-;_-@_-"/>
    <numFmt numFmtId="178" formatCode="_-* #,##0.00_-;\-* #,##0.00_-;_-* &quot;-&quot;??_-;_-@_-"/>
    <numFmt numFmtId="179" formatCode="0.00;[Red]0.00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gray0625">
        <bgColor indexed="4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9" fillId="6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33" borderId="0" applyNumberFormat="0" applyBorder="0" applyAlignment="0" applyProtection="0"/>
    <xf numFmtId="0" fontId="0" fillId="34" borderId="1" applyNumberFormat="0" applyFont="0" applyAlignment="0" applyProtection="0"/>
    <xf numFmtId="0" fontId="29" fillId="35" borderId="2" applyNumberFormat="0" applyAlignment="0" applyProtection="0"/>
    <xf numFmtId="0" fontId="23" fillId="36" borderId="3" applyNumberFormat="0" applyAlignment="0" applyProtection="0"/>
    <xf numFmtId="0" fontId="47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25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55" fillId="46" borderId="0" applyNumberFormat="0" applyBorder="0" applyAlignment="0" applyProtection="0"/>
    <xf numFmtId="0" fontId="28" fillId="0" borderId="0">
      <alignment/>
      <protection/>
    </xf>
    <xf numFmtId="0" fontId="28" fillId="4" borderId="13" applyNumberFormat="0" applyFont="0" applyAlignment="0" applyProtection="0"/>
    <xf numFmtId="0" fontId="21" fillId="35" borderId="14" applyNumberFormat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1" fillId="0" borderId="0" xfId="0" applyFont="1" applyAlignment="1">
      <alignment wrapText="1"/>
    </xf>
    <xf numFmtId="0" fontId="8" fillId="49" borderId="19" xfId="0" applyFont="1" applyFill="1" applyBorder="1" applyAlignment="1" applyProtection="1">
      <alignment vertical="center" wrapText="1"/>
      <protection/>
    </xf>
    <xf numFmtId="0" fontId="8" fillId="49" borderId="19" xfId="0" applyFont="1" applyFill="1" applyBorder="1" applyAlignment="1" applyProtection="1">
      <alignment/>
      <protection/>
    </xf>
    <xf numFmtId="0" fontId="1" fillId="49" borderId="19" xfId="68" applyFill="1" applyBorder="1" applyAlignment="1" applyProtection="1">
      <alignment horizontal="left"/>
      <protection/>
    </xf>
    <xf numFmtId="0" fontId="1" fillId="49" borderId="19" xfId="68" applyFill="1" applyBorder="1" applyAlignment="1" applyProtection="1">
      <alignment/>
      <protection/>
    </xf>
    <xf numFmtId="0" fontId="11" fillId="50" borderId="19" xfId="0" applyNumberFormat="1" applyFont="1" applyFill="1" applyBorder="1" applyAlignment="1" applyProtection="1">
      <alignment horizontal="center" vertical="center" wrapText="1"/>
      <protection/>
    </xf>
    <xf numFmtId="0" fontId="11" fillId="51" borderId="19" xfId="0" applyFont="1" applyFill="1" applyBorder="1" applyAlignment="1" applyProtection="1">
      <alignment wrapText="1"/>
      <protection/>
    </xf>
    <xf numFmtId="4" fontId="11" fillId="51" borderId="19" xfId="0" applyNumberFormat="1" applyFont="1" applyFill="1" applyBorder="1" applyAlignment="1" applyProtection="1">
      <alignment wrapText="1"/>
      <protection/>
    </xf>
    <xf numFmtId="0" fontId="11" fillId="52" borderId="19" xfId="0" applyFont="1" applyFill="1" applyBorder="1" applyAlignment="1" applyProtection="1">
      <alignment horizontal="left" wrapText="1"/>
      <protection/>
    </xf>
    <xf numFmtId="0" fontId="11" fillId="0" borderId="19" xfId="0" applyFont="1" applyBorder="1" applyAlignment="1" applyProtection="1">
      <alignment wrapText="1"/>
      <protection/>
    </xf>
    <xf numFmtId="4" fontId="11" fillId="0" borderId="19" xfId="0" applyNumberFormat="1" applyFont="1" applyBorder="1" applyAlignment="1" applyProtection="1">
      <alignment wrapText="1"/>
      <protection/>
    </xf>
    <xf numFmtId="0" fontId="11" fillId="35" borderId="19" xfId="0" applyNumberFormat="1" applyFont="1" applyFill="1" applyBorder="1" applyAlignment="1" applyProtection="1">
      <alignment horizontal="center" vertical="center" wrapText="1"/>
      <protection/>
    </xf>
    <xf numFmtId="0" fontId="14" fillId="53" borderId="19" xfId="0" applyFont="1" applyFill="1" applyBorder="1" applyAlignment="1" applyProtection="1">
      <alignment wrapText="1"/>
      <protection/>
    </xf>
    <xf numFmtId="0" fontId="14" fillId="53" borderId="19" xfId="0" applyFont="1" applyFill="1" applyBorder="1" applyAlignment="1" applyProtection="1">
      <alignment/>
      <protection/>
    </xf>
    <xf numFmtId="0" fontId="11" fillId="13" borderId="19" xfId="0" applyFont="1" applyFill="1" applyBorder="1" applyAlignment="1" applyProtection="1">
      <alignment wrapText="1"/>
      <protection/>
    </xf>
    <xf numFmtId="0" fontId="12" fillId="13" borderId="19" xfId="0" applyFont="1" applyFill="1" applyBorder="1" applyAlignment="1" applyProtection="1">
      <alignment horizontal="left" wrapText="1"/>
      <protection/>
    </xf>
    <xf numFmtId="0" fontId="14" fillId="13" borderId="19" xfId="0" applyFont="1" applyFill="1" applyBorder="1" applyAlignment="1" applyProtection="1">
      <alignment wrapText="1"/>
      <protection/>
    </xf>
    <xf numFmtId="0" fontId="14" fillId="54" borderId="19" xfId="0" applyFont="1" applyFill="1" applyBorder="1" applyAlignment="1" applyProtection="1">
      <alignment horizontal="left" wrapText="1"/>
      <protection/>
    </xf>
    <xf numFmtId="0" fontId="14" fillId="13" borderId="19" xfId="0" applyFont="1" applyFill="1" applyBorder="1" applyAlignment="1" applyProtection="1">
      <alignment horizontal="left" wrapText="1"/>
      <protection/>
    </xf>
    <xf numFmtId="0" fontId="0" fillId="49" borderId="19" xfId="0" applyFill="1" applyBorder="1" applyAlignment="1">
      <alignment/>
    </xf>
    <xf numFmtId="0" fontId="10" fillId="49" borderId="19" xfId="0" applyFont="1" applyFill="1" applyBorder="1" applyAlignment="1">
      <alignment vertical="center"/>
    </xf>
    <xf numFmtId="0" fontId="1" fillId="49" borderId="19" xfId="68" applyFill="1" applyBorder="1" applyAlignment="1" applyProtection="1">
      <alignment wrapText="1"/>
      <protection/>
    </xf>
    <xf numFmtId="10" fontId="0" fillId="50" borderId="19" xfId="0" applyNumberFormat="1" applyFill="1" applyBorder="1" applyAlignment="1">
      <alignment vertical="center" wrapText="1"/>
    </xf>
    <xf numFmtId="4" fontId="14" fillId="13" borderId="19" xfId="0" applyNumberFormat="1" applyFont="1" applyFill="1" applyBorder="1" applyAlignment="1" applyProtection="1">
      <alignment horizontal="right" wrapText="1"/>
      <protection/>
    </xf>
    <xf numFmtId="0" fontId="11" fillId="35" borderId="19" xfId="0" applyNumberFormat="1" applyFont="1" applyFill="1" applyBorder="1" applyAlignment="1" applyProtection="1">
      <alignment horizontal="left" vertical="center" wrapText="1"/>
      <protection/>
    </xf>
    <xf numFmtId="0" fontId="14" fillId="50" borderId="19" xfId="0" applyNumberFormat="1" applyFont="1" applyFill="1" applyBorder="1" applyAlignment="1" applyProtection="1">
      <alignment horizontal="center" vertical="center" wrapText="1"/>
      <protection/>
    </xf>
    <xf numFmtId="4" fontId="16" fillId="53" borderId="19" xfId="0" applyNumberFormat="1" applyFont="1" applyFill="1" applyBorder="1" applyAlignment="1" applyProtection="1">
      <alignment horizontal="right" wrapText="1"/>
      <protection/>
    </xf>
    <xf numFmtId="4" fontId="12" fillId="35" borderId="19" xfId="0" applyNumberFormat="1" applyFont="1" applyFill="1" applyBorder="1" applyAlignment="1" applyProtection="1">
      <alignment horizontal="right" vertical="center" wrapText="1"/>
      <protection/>
    </xf>
    <xf numFmtId="0" fontId="12" fillId="35" borderId="19" xfId="0" applyNumberFormat="1" applyFont="1" applyFill="1" applyBorder="1" applyAlignment="1" applyProtection="1">
      <alignment horizontal="right" vertical="center" wrapText="1"/>
      <protection/>
    </xf>
    <xf numFmtId="4" fontId="12" fillId="13" borderId="19" xfId="0" applyNumberFormat="1" applyFont="1" applyFill="1" applyBorder="1" applyAlignment="1" applyProtection="1">
      <alignment horizontal="right" wrapText="1"/>
      <protection/>
    </xf>
    <xf numFmtId="4" fontId="12" fillId="0" borderId="19" xfId="0" applyNumberFormat="1" applyFont="1" applyBorder="1" applyAlignment="1" applyProtection="1">
      <alignment wrapText="1"/>
      <protection/>
    </xf>
    <xf numFmtId="4" fontId="11" fillId="13" borderId="19" xfId="0" applyNumberFormat="1" applyFont="1" applyFill="1" applyBorder="1" applyAlignment="1" applyProtection="1">
      <alignment horizontal="right" wrapText="1"/>
      <protection/>
    </xf>
    <xf numFmtId="0" fontId="15" fillId="0" borderId="0" xfId="0" applyFont="1" applyAlignment="1">
      <alignment horizontal="center"/>
    </xf>
    <xf numFmtId="0" fontId="13" fillId="5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49" borderId="19" xfId="0" applyFont="1" applyFill="1" applyBorder="1" applyAlignment="1" applyProtection="1">
      <alignment horizontal="left" vertical="center" wrapText="1"/>
      <protection/>
    </xf>
    <xf numFmtId="10" fontId="0" fillId="50" borderId="19" xfId="0" applyNumberFormat="1" applyFont="1" applyFill="1" applyBorder="1" applyAlignment="1">
      <alignment vertical="center" wrapText="1"/>
    </xf>
    <xf numFmtId="4" fontId="11" fillId="55" borderId="19" xfId="0" applyNumberFormat="1" applyFont="1" applyFill="1" applyBorder="1" applyAlignment="1" applyProtection="1">
      <alignment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0" fillId="0" borderId="19" xfId="0" applyNumberFormat="1" applyBorder="1" applyAlignment="1">
      <alignment vertical="center" wrapText="1"/>
    </xf>
    <xf numFmtId="4" fontId="4" fillId="0" borderId="0" xfId="0" applyNumberFormat="1" applyFont="1" applyAlignment="1">
      <alignment/>
    </xf>
    <xf numFmtId="4" fontId="17" fillId="51" borderId="19" xfId="0" applyNumberFormat="1" applyFont="1" applyFill="1" applyBorder="1" applyAlignment="1" applyProtection="1">
      <alignment wrapText="1"/>
      <protection/>
    </xf>
    <xf numFmtId="0" fontId="62" fillId="50" borderId="19" xfId="0" applyNumberFormat="1" applyFont="1" applyFill="1" applyBorder="1" applyAlignment="1" applyProtection="1">
      <alignment horizontal="center" vertical="center" wrapText="1"/>
      <protection/>
    </xf>
    <xf numFmtId="0" fontId="63" fillId="50" borderId="19" xfId="0" applyNumberFormat="1" applyFont="1" applyFill="1" applyBorder="1" applyAlignment="1" applyProtection="1">
      <alignment horizontal="center" vertical="center" wrapText="1"/>
      <protection/>
    </xf>
    <xf numFmtId="0" fontId="63" fillId="50" borderId="19" xfId="0" applyNumberFormat="1" applyFont="1" applyFill="1" applyBorder="1" applyAlignment="1">
      <alignment horizontal="center" vertical="center" wrapText="1"/>
    </xf>
    <xf numFmtId="4" fontId="62" fillId="50" borderId="19" xfId="0" applyNumberFormat="1" applyFont="1" applyFill="1" applyBorder="1" applyAlignment="1" applyProtection="1">
      <alignment horizontal="right" vertical="center" wrapText="1"/>
      <protection/>
    </xf>
    <xf numFmtId="4" fontId="64" fillId="56" borderId="19" xfId="0" applyNumberFormat="1" applyFont="1" applyFill="1" applyBorder="1" applyAlignment="1" applyProtection="1">
      <alignment horizontal="right" wrapText="1"/>
      <protection/>
    </xf>
    <xf numFmtId="4" fontId="62" fillId="56" borderId="19" xfId="0" applyNumberFormat="1" applyFont="1" applyFill="1" applyBorder="1" applyAlignment="1" applyProtection="1">
      <alignment horizontal="right" wrapText="1"/>
      <protection/>
    </xf>
    <xf numFmtId="4" fontId="62" fillId="56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>
      <alignment/>
    </xf>
    <xf numFmtId="0" fontId="14" fillId="55" borderId="19" xfId="0" applyFont="1" applyFill="1" applyBorder="1" applyAlignment="1" applyProtection="1">
      <alignment/>
      <protection/>
    </xf>
    <xf numFmtId="4" fontId="14" fillId="55" borderId="19" xfId="0" applyNumberFormat="1" applyFont="1" applyFill="1" applyBorder="1" applyAlignment="1" applyProtection="1">
      <alignment horizontal="right" wrapText="1"/>
      <protection/>
    </xf>
    <xf numFmtId="4" fontId="64" fillId="50" borderId="19" xfId="0" applyNumberFormat="1" applyFont="1" applyFill="1" applyBorder="1" applyAlignment="1" applyProtection="1">
      <alignment horizontal="right" vertical="center" wrapText="1"/>
      <protection/>
    </xf>
    <xf numFmtId="174" fontId="11" fillId="0" borderId="19" xfId="0" applyNumberFormat="1" applyFont="1" applyBorder="1" applyAlignment="1">
      <alignment wrapText="1"/>
    </xf>
    <xf numFmtId="0" fontId="11" fillId="57" borderId="19" xfId="0" applyFont="1" applyFill="1" applyBorder="1" applyAlignment="1" applyProtection="1">
      <alignment wrapText="1"/>
      <protection/>
    </xf>
    <xf numFmtId="174" fontId="12" fillId="13" borderId="19" xfId="0" applyNumberFormat="1" applyFont="1" applyFill="1" applyBorder="1" applyAlignment="1" applyProtection="1">
      <alignment horizontal="right" wrapText="1"/>
      <protection/>
    </xf>
    <xf numFmtId="174" fontId="11" fillId="55" borderId="19" xfId="0" applyNumberFormat="1" applyFont="1" applyFill="1" applyBorder="1" applyAlignment="1" applyProtection="1">
      <alignment wrapText="1"/>
      <protection/>
    </xf>
    <xf numFmtId="174" fontId="12" fillId="0" borderId="19" xfId="0" applyNumberFormat="1" applyFont="1" applyBorder="1" applyAlignment="1" applyProtection="1">
      <alignment wrapText="1"/>
      <protection/>
    </xf>
    <xf numFmtId="174" fontId="35" fillId="55" borderId="19" xfId="0" applyNumberFormat="1" applyFont="1" applyFill="1" applyBorder="1" applyAlignment="1">
      <alignment/>
    </xf>
    <xf numFmtId="4" fontId="3" fillId="0" borderId="19" xfId="0" applyNumberFormat="1" applyFont="1" applyBorder="1" applyAlignment="1" applyProtection="1">
      <alignment wrapText="1"/>
      <protection/>
    </xf>
    <xf numFmtId="174" fontId="0" fillId="0" borderId="19" xfId="0" applyNumberFormat="1" applyBorder="1" applyAlignment="1">
      <alignment vertical="center" wrapText="1"/>
    </xf>
    <xf numFmtId="0" fontId="13" fillId="0" borderId="19" xfId="0" applyNumberFormat="1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4" fontId="0" fillId="0" borderId="19" xfId="87" applyNumberFormat="1" applyFont="1" applyBorder="1">
      <alignment/>
      <protection/>
    </xf>
    <xf numFmtId="4" fontId="17" fillId="57" borderId="19" xfId="0" applyNumberFormat="1" applyFont="1" applyFill="1" applyBorder="1" applyAlignment="1" applyProtection="1">
      <alignment wrapText="1"/>
      <protection/>
    </xf>
    <xf numFmtId="4" fontId="11" fillId="57" borderId="19" xfId="0" applyNumberFormat="1" applyFont="1" applyFill="1" applyBorder="1" applyAlignment="1" applyProtection="1">
      <alignment wrapText="1"/>
      <protection/>
    </xf>
    <xf numFmtId="4" fontId="0" fillId="0" borderId="20" xfId="87" applyNumberFormat="1" applyFont="1" applyBorder="1">
      <alignment/>
      <protection/>
    </xf>
    <xf numFmtId="4" fontId="0" fillId="0" borderId="21" xfId="87" applyNumberFormat="1" applyFont="1" applyBorder="1" applyAlignment="1">
      <alignment horizontal="center" vertical="center" wrapText="1"/>
      <protection/>
    </xf>
    <xf numFmtId="4" fontId="0" fillId="0" borderId="22" xfId="87" applyNumberFormat="1" applyFont="1" applyBorder="1">
      <alignment/>
      <protection/>
    </xf>
    <xf numFmtId="4" fontId="11" fillId="55" borderId="19" xfId="0" applyNumberFormat="1" applyFont="1" applyFill="1" applyBorder="1" applyAlignment="1" applyProtection="1">
      <alignment horizontal="right" wrapText="1"/>
      <protection/>
    </xf>
    <xf numFmtId="4" fontId="12" fillId="53" borderId="19" xfId="0" applyNumberFormat="1" applyFont="1" applyFill="1" applyBorder="1" applyAlignment="1" applyProtection="1">
      <alignment horizontal="right" wrapText="1"/>
      <protection/>
    </xf>
    <xf numFmtId="4" fontId="12" fillId="55" borderId="19" xfId="0" applyNumberFormat="1" applyFont="1" applyFill="1" applyBorder="1" applyAlignment="1" applyProtection="1">
      <alignment horizontal="right" wrapText="1"/>
      <protection/>
    </xf>
    <xf numFmtId="10" fontId="0" fillId="58" borderId="19" xfId="0" applyNumberFormat="1" applyFont="1" applyFill="1" applyBorder="1" applyAlignment="1">
      <alignment vertical="center" wrapText="1"/>
    </xf>
    <xf numFmtId="174" fontId="0" fillId="0" borderId="19" xfId="0" applyNumberFormat="1" applyFont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10" fontId="0" fillId="59" borderId="19" xfId="0" applyNumberFormat="1" applyFont="1" applyFill="1" applyBorder="1" applyAlignment="1">
      <alignment vertical="center" wrapText="1"/>
    </xf>
    <xf numFmtId="2" fontId="13" fillId="50" borderId="19" xfId="0" applyNumberFormat="1" applyFont="1" applyFill="1" applyBorder="1" applyAlignment="1">
      <alignment vertical="center" wrapText="1"/>
    </xf>
    <xf numFmtId="2" fontId="11" fillId="50" borderId="19" xfId="0" applyNumberFormat="1" applyFont="1" applyFill="1" applyBorder="1" applyAlignment="1" applyProtection="1">
      <alignment horizontal="center" vertical="center" wrapText="1"/>
      <protection/>
    </xf>
    <xf numFmtId="2" fontId="0" fillId="0" borderId="19" xfId="0" applyNumberFormat="1" applyBorder="1" applyAlignment="1">
      <alignment horizontal="center" vertical="center" wrapText="1"/>
    </xf>
    <xf numFmtId="0" fontId="9" fillId="49" borderId="19" xfId="0" applyFont="1" applyFill="1" applyBorder="1" applyAlignment="1" applyProtection="1">
      <alignment horizontal="left" vertical="center" wrapText="1"/>
      <protection/>
    </xf>
    <xf numFmtId="2" fontId="0" fillId="0" borderId="19" xfId="0" applyNumberFormat="1" applyBorder="1" applyAlignment="1" applyProtection="1">
      <alignment horizontal="center" vertical="center" wrapText="1"/>
      <protection/>
    </xf>
    <xf numFmtId="0" fontId="11" fillId="51" borderId="19" xfId="0" applyFont="1" applyFill="1" applyBorder="1" applyAlignment="1" applyProtection="1">
      <alignment horizontal="left" wrapText="1"/>
      <protection/>
    </xf>
    <xf numFmtId="0" fontId="14" fillId="13" borderId="19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53" borderId="19" xfId="0" applyFont="1" applyFill="1" applyBorder="1" applyAlignment="1" applyProtection="1">
      <alignment horizontal="center" wrapText="1"/>
      <protection/>
    </xf>
    <xf numFmtId="0" fontId="15" fillId="0" borderId="19" xfId="0" applyFont="1" applyBorder="1" applyAlignment="1">
      <alignment horizontal="center" wrapText="1"/>
    </xf>
    <xf numFmtId="0" fontId="14" fillId="55" borderId="19" xfId="0" applyFont="1" applyFill="1" applyBorder="1" applyAlignment="1" applyProtection="1">
      <alignment horizontal="lef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6"/>
  <sheetViews>
    <sheetView tabSelected="1" zoomScalePageLayoutView="0" workbookViewId="0" topLeftCell="A1">
      <selection activeCell="D44" sqref="D44"/>
    </sheetView>
  </sheetViews>
  <sheetFormatPr defaultColWidth="9.140625" defaultRowHeight="18" customHeight="1"/>
  <cols>
    <col min="1" max="1" width="9.8515625" style="1" customWidth="1"/>
    <col min="2" max="2" width="7.28125" style="1" customWidth="1"/>
    <col min="3" max="3" width="40.140625" style="1" customWidth="1"/>
    <col min="4" max="8" width="11.7109375" style="1" customWidth="1"/>
    <col min="9" max="11" width="10.7109375" style="1" customWidth="1"/>
    <col min="12" max="12" width="11.7109375" style="1" customWidth="1"/>
    <col min="13" max="13" width="10.7109375" style="1" customWidth="1"/>
    <col min="14" max="16384" width="9.140625" style="1" customWidth="1"/>
  </cols>
  <sheetData>
    <row r="1" spans="3:12" ht="12.75">
      <c r="C1" s="58"/>
      <c r="D1" s="2"/>
      <c r="E1" s="2"/>
      <c r="F1" s="2"/>
      <c r="G1" s="2"/>
      <c r="H1" s="2"/>
      <c r="I1" s="2"/>
      <c r="J1" s="41"/>
      <c r="K1" s="41"/>
      <c r="L1" s="2"/>
    </row>
    <row r="2" spans="1:11" ht="18" customHeight="1" hidden="1">
      <c r="A2" s="93" t="s">
        <v>0</v>
      </c>
      <c r="B2" s="93"/>
      <c r="C2" s="3" t="s">
        <v>1</v>
      </c>
      <c r="D2" s="4"/>
      <c r="E2" s="4"/>
      <c r="F2" s="4"/>
      <c r="G2" s="4"/>
      <c r="H2" s="4"/>
      <c r="I2" s="4"/>
      <c r="J2" s="4"/>
      <c r="K2" s="4"/>
    </row>
    <row r="3" spans="1:11" ht="18">
      <c r="A3" s="95" t="s">
        <v>23</v>
      </c>
      <c r="B3" s="95"/>
      <c r="C3" s="95"/>
      <c r="D3" s="95"/>
      <c r="E3" s="95"/>
      <c r="F3" s="95"/>
      <c r="G3" s="95"/>
      <c r="H3" s="95"/>
      <c r="I3" s="95"/>
      <c r="J3" s="95"/>
      <c r="K3" s="43"/>
    </row>
    <row r="4" ht="15.75" customHeight="1"/>
    <row r="5" spans="1:13" ht="15.75" customHeight="1">
      <c r="A5" s="10" t="s">
        <v>2</v>
      </c>
      <c r="B5" s="88">
        <v>18475</v>
      </c>
      <c r="C5" s="88"/>
      <c r="D5" s="88"/>
      <c r="E5" s="88"/>
      <c r="F5" s="88"/>
      <c r="G5" s="88"/>
      <c r="H5" s="88"/>
      <c r="I5" s="88"/>
      <c r="J5" s="88"/>
      <c r="K5" s="44"/>
      <c r="L5" s="28"/>
      <c r="M5" s="28"/>
    </row>
    <row r="6" spans="1:13" s="5" customFormat="1" ht="25.5" customHeight="1">
      <c r="A6" s="10" t="s">
        <v>0</v>
      </c>
      <c r="B6" s="88" t="s">
        <v>31</v>
      </c>
      <c r="C6" s="88"/>
      <c r="D6" s="88"/>
      <c r="E6" s="88"/>
      <c r="F6" s="88"/>
      <c r="G6" s="88"/>
      <c r="H6" s="88"/>
      <c r="I6" s="88"/>
      <c r="J6" s="88"/>
      <c r="K6" s="44"/>
      <c r="L6" s="29"/>
      <c r="M6" s="29"/>
    </row>
    <row r="7" spans="1:13" s="6" customFormat="1" ht="12" customHeight="1">
      <c r="A7" s="11" t="s">
        <v>3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30"/>
    </row>
    <row r="8" spans="1:13" s="7" customFormat="1" ht="22.5" customHeight="1">
      <c r="A8" s="86" t="s">
        <v>7</v>
      </c>
      <c r="B8" s="86"/>
      <c r="C8" s="86" t="s">
        <v>58</v>
      </c>
      <c r="D8" s="86" t="s">
        <v>24</v>
      </c>
      <c r="E8" s="86" t="s">
        <v>25</v>
      </c>
      <c r="F8" s="86" t="s">
        <v>26</v>
      </c>
      <c r="G8" s="86" t="s">
        <v>20</v>
      </c>
      <c r="H8" s="86" t="s">
        <v>37</v>
      </c>
      <c r="I8" s="86" t="s">
        <v>33</v>
      </c>
      <c r="J8" s="86" t="s">
        <v>38</v>
      </c>
      <c r="K8" s="86" t="s">
        <v>36</v>
      </c>
      <c r="L8" s="85" t="s">
        <v>21</v>
      </c>
      <c r="M8" s="85" t="s">
        <v>22</v>
      </c>
    </row>
    <row r="9" spans="1:13" s="7" customFormat="1" ht="39.75" customHeight="1">
      <c r="A9" s="86"/>
      <c r="B9" s="89"/>
      <c r="C9" s="86"/>
      <c r="D9" s="86"/>
      <c r="E9" s="86"/>
      <c r="F9" s="94"/>
      <c r="G9" s="87"/>
      <c r="H9" s="86"/>
      <c r="I9" s="86"/>
      <c r="J9" s="86"/>
      <c r="K9" s="86"/>
      <c r="L9" s="85"/>
      <c r="M9" s="85"/>
    </row>
    <row r="10" spans="1:13" s="8" customFormat="1" ht="17.25" customHeight="1">
      <c r="A10" s="14"/>
      <c r="B10" s="86"/>
      <c r="C10" s="14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2">
        <v>11</v>
      </c>
      <c r="L10" s="53">
        <v>12</v>
      </c>
      <c r="M10" s="42">
        <v>13</v>
      </c>
    </row>
    <row r="11" spans="1:13" s="8" customFormat="1" ht="25.5" customHeight="1">
      <c r="A11" s="14"/>
      <c r="B11" s="89"/>
      <c r="C11" s="34" t="s">
        <v>19</v>
      </c>
      <c r="D11" s="54">
        <f>SUM(D16+D22+D26+D28+D32+D35)</f>
        <v>9278443</v>
      </c>
      <c r="E11" s="54">
        <v>190252.84</v>
      </c>
      <c r="F11" s="54">
        <f>SUM(F16+F18+F22+F26+F28+F30+F32+F35)</f>
        <v>9371321.840000002</v>
      </c>
      <c r="G11" s="61">
        <f>SUM(G16+G22+G26+G28+G32+G35+G38)</f>
        <v>10239142.06</v>
      </c>
      <c r="H11" s="54">
        <f>SUM(H16+H28)</f>
        <v>8298622.54</v>
      </c>
      <c r="I11" s="54">
        <f>SUM(I22+I29+I35)</f>
        <v>7388.759999999999</v>
      </c>
      <c r="J11" s="55">
        <f>SUM(J26+J38)</f>
        <v>1433730.9500000002</v>
      </c>
      <c r="K11" s="56">
        <f>SUM(K30+K32)</f>
        <v>53047.43</v>
      </c>
      <c r="L11" s="57">
        <f>SUM(L16+L22+L26+L28+L30+L32+L35+L38)</f>
        <v>9792789.680000002</v>
      </c>
      <c r="M11" s="45">
        <f>L11/F11</f>
        <v>1.044974214651452</v>
      </c>
    </row>
    <row r="12" spans="1:13" s="8" customFormat="1" ht="17.25" customHeight="1">
      <c r="A12" s="21" t="s">
        <v>12</v>
      </c>
      <c r="B12" s="96" t="s">
        <v>42</v>
      </c>
      <c r="C12" s="96"/>
      <c r="D12" s="35"/>
      <c r="E12" s="35"/>
      <c r="F12" s="35"/>
      <c r="G12" s="35"/>
      <c r="H12" s="35"/>
      <c r="I12" s="35"/>
      <c r="J12" s="35"/>
      <c r="K12" s="35"/>
      <c r="L12" s="35"/>
      <c r="M12" s="31"/>
    </row>
    <row r="13" spans="1:13" s="8" customFormat="1" ht="24" customHeight="1">
      <c r="A13" s="21" t="s">
        <v>13</v>
      </c>
      <c r="B13" s="21"/>
      <c r="C13" s="21" t="s">
        <v>4</v>
      </c>
      <c r="D13" s="35"/>
      <c r="E13" s="35"/>
      <c r="F13" s="35"/>
      <c r="G13" s="35"/>
      <c r="H13" s="35"/>
      <c r="I13" s="35"/>
      <c r="J13" s="35"/>
      <c r="K13" s="35"/>
      <c r="L13" s="35"/>
      <c r="M13" s="31"/>
    </row>
    <row r="14" spans="1:13" s="8" customFormat="1" ht="22.5" customHeight="1">
      <c r="A14" s="22" t="s">
        <v>9</v>
      </c>
      <c r="B14" s="21"/>
      <c r="C14" s="21" t="s">
        <v>27</v>
      </c>
      <c r="D14" s="35"/>
      <c r="E14" s="35"/>
      <c r="F14" s="79"/>
      <c r="G14" s="79"/>
      <c r="H14" s="79"/>
      <c r="I14" s="79"/>
      <c r="J14" s="79"/>
      <c r="K14" s="79"/>
      <c r="L14" s="79"/>
      <c r="M14" s="45"/>
    </row>
    <row r="15" spans="1:13" s="8" customFormat="1" ht="27" customHeight="1">
      <c r="A15" s="22" t="s">
        <v>10</v>
      </c>
      <c r="B15" s="21"/>
      <c r="C15" s="21" t="s">
        <v>11</v>
      </c>
      <c r="D15" s="35"/>
      <c r="E15" s="35"/>
      <c r="F15" s="79"/>
      <c r="G15" s="79"/>
      <c r="H15" s="79"/>
      <c r="I15" s="79"/>
      <c r="J15" s="79"/>
      <c r="K15" s="79"/>
      <c r="L15" s="79"/>
      <c r="M15" s="45"/>
    </row>
    <row r="16" spans="1:13" s="8" customFormat="1" ht="27" customHeight="1">
      <c r="A16" s="59" t="s">
        <v>5</v>
      </c>
      <c r="B16" s="98" t="s">
        <v>8</v>
      </c>
      <c r="C16" s="98"/>
      <c r="D16" s="60">
        <f>SUM(D17:D17)</f>
        <v>8200000</v>
      </c>
      <c r="E16" s="60">
        <f>SUM(E17:E17)</f>
        <v>-20298.09</v>
      </c>
      <c r="F16" s="78">
        <f>SUM(F17:F17)</f>
        <v>8179701.91</v>
      </c>
      <c r="G16" s="78">
        <v>7893263.61</v>
      </c>
      <c r="H16" s="78">
        <f>SUM(H17:H17)</f>
        <v>8179701.91</v>
      </c>
      <c r="I16" s="80"/>
      <c r="J16" s="80"/>
      <c r="K16" s="80"/>
      <c r="L16" s="78">
        <v>8179701.91</v>
      </c>
      <c r="M16" s="81">
        <f>L16/F16</f>
        <v>1</v>
      </c>
    </row>
    <row r="17" spans="1:13" s="8" customFormat="1" ht="24.75" customHeight="1">
      <c r="A17" s="20"/>
      <c r="B17" s="20">
        <v>636</v>
      </c>
      <c r="C17" s="33" t="s">
        <v>48</v>
      </c>
      <c r="D17" s="76">
        <v>8200000</v>
      </c>
      <c r="E17" s="36">
        <v>-20298.09</v>
      </c>
      <c r="F17" s="36">
        <v>8179701.91</v>
      </c>
      <c r="G17" s="36">
        <v>7893263.61</v>
      </c>
      <c r="H17" s="36">
        <v>8179701.91</v>
      </c>
      <c r="I17" s="36"/>
      <c r="J17" s="37"/>
      <c r="K17" s="37"/>
      <c r="L17" s="36">
        <v>8179701.91</v>
      </c>
      <c r="M17" s="45">
        <f>L17/F17</f>
        <v>1</v>
      </c>
    </row>
    <row r="18" spans="1:13" s="8" customFormat="1" ht="30" customHeight="1">
      <c r="A18" s="25" t="s">
        <v>15</v>
      </c>
      <c r="B18" s="25"/>
      <c r="C18" s="25" t="s">
        <v>39</v>
      </c>
      <c r="D18" s="32"/>
      <c r="E18" s="40"/>
      <c r="F18" s="40"/>
      <c r="G18" s="40"/>
      <c r="H18" s="40"/>
      <c r="I18" s="40"/>
      <c r="J18" s="40"/>
      <c r="K18" s="40"/>
      <c r="L18" s="40"/>
      <c r="M18" s="45"/>
    </row>
    <row r="19" spans="1:13" s="8" customFormat="1" ht="15" customHeight="1">
      <c r="A19" s="25" t="s">
        <v>14</v>
      </c>
      <c r="B19" s="91" t="s">
        <v>32</v>
      </c>
      <c r="C19" s="91"/>
      <c r="D19" s="32"/>
      <c r="E19" s="38"/>
      <c r="F19" s="38"/>
      <c r="G19" s="38"/>
      <c r="H19" s="38"/>
      <c r="I19" s="38"/>
      <c r="J19" s="38"/>
      <c r="K19" s="38"/>
      <c r="L19" s="38"/>
      <c r="M19" s="45"/>
    </row>
    <row r="20" spans="1:13" s="8" customFormat="1" ht="24" customHeight="1">
      <c r="A20" s="26" t="s">
        <v>16</v>
      </c>
      <c r="B20" s="27"/>
      <c r="C20" s="25" t="s">
        <v>4</v>
      </c>
      <c r="D20" s="32"/>
      <c r="E20" s="38"/>
      <c r="F20" s="38"/>
      <c r="G20" s="38"/>
      <c r="H20" s="38"/>
      <c r="I20" s="38"/>
      <c r="J20" s="38"/>
      <c r="K20" s="38"/>
      <c r="L20" s="38"/>
      <c r="M20" s="45"/>
    </row>
    <row r="21" spans="1:13" s="8" customFormat="1" ht="27" customHeight="1">
      <c r="A21" s="25" t="s">
        <v>17</v>
      </c>
      <c r="B21" s="24"/>
      <c r="C21" s="23" t="s">
        <v>18</v>
      </c>
      <c r="D21" s="32"/>
      <c r="E21" s="38"/>
      <c r="F21" s="38"/>
      <c r="G21" s="38"/>
      <c r="H21" s="38"/>
      <c r="I21" s="38"/>
      <c r="J21" s="38"/>
      <c r="K21" s="38"/>
      <c r="L21" s="38"/>
      <c r="M21" s="45"/>
    </row>
    <row r="22" spans="1:13" s="8" customFormat="1" ht="15" customHeight="1">
      <c r="A22" s="15" t="s">
        <v>5</v>
      </c>
      <c r="B22" s="90" t="s">
        <v>40</v>
      </c>
      <c r="C22" s="90"/>
      <c r="D22" s="16">
        <v>200</v>
      </c>
      <c r="E22" s="16">
        <v>2350</v>
      </c>
      <c r="F22" s="16">
        <v>2550</v>
      </c>
      <c r="G22" s="16">
        <v>13.46</v>
      </c>
      <c r="H22" s="16"/>
      <c r="I22" s="16">
        <v>6729.36</v>
      </c>
      <c r="J22" s="50"/>
      <c r="K22" s="16"/>
      <c r="L22" s="16">
        <v>6729.36</v>
      </c>
      <c r="M22" s="45">
        <f>L22/F22</f>
        <v>2.6389647058823527</v>
      </c>
    </row>
    <row r="23" spans="1:13" s="8" customFormat="1" ht="27.75" customHeight="1">
      <c r="A23" s="63"/>
      <c r="B23" s="20">
        <v>636</v>
      </c>
      <c r="C23" s="33" t="s">
        <v>57</v>
      </c>
      <c r="D23" s="74"/>
      <c r="E23" s="74"/>
      <c r="F23" s="74"/>
      <c r="G23" s="74"/>
      <c r="H23" s="74"/>
      <c r="I23" s="74">
        <v>6000</v>
      </c>
      <c r="J23" s="73"/>
      <c r="K23" s="74"/>
      <c r="L23" s="74">
        <v>6000</v>
      </c>
      <c r="M23" s="45"/>
    </row>
    <row r="24" spans="1:13" s="8" customFormat="1" ht="15" customHeight="1">
      <c r="A24" s="63"/>
      <c r="B24" s="20">
        <v>641</v>
      </c>
      <c r="C24" s="33" t="s">
        <v>50</v>
      </c>
      <c r="D24" s="72">
        <v>200</v>
      </c>
      <c r="E24" s="36">
        <v>-150</v>
      </c>
      <c r="F24" s="36">
        <v>50</v>
      </c>
      <c r="G24" s="36">
        <v>13.46</v>
      </c>
      <c r="H24" s="74"/>
      <c r="I24" s="74">
        <v>9.36</v>
      </c>
      <c r="J24" s="73"/>
      <c r="K24" s="74"/>
      <c r="L24" s="74">
        <v>9.36</v>
      </c>
      <c r="M24" s="45">
        <f>L24/F24</f>
        <v>0.18719999999999998</v>
      </c>
    </row>
    <row r="25" spans="1:13" s="8" customFormat="1" ht="25.5" customHeight="1">
      <c r="A25" s="20"/>
      <c r="B25" s="71">
        <v>661</v>
      </c>
      <c r="C25" s="70" t="s">
        <v>55</v>
      </c>
      <c r="D25" s="48"/>
      <c r="E25" s="69">
        <v>2500</v>
      </c>
      <c r="F25" s="82">
        <v>2500</v>
      </c>
      <c r="G25" s="83"/>
      <c r="H25" s="37"/>
      <c r="I25" s="36">
        <v>720</v>
      </c>
      <c r="J25" s="36"/>
      <c r="K25" s="36"/>
      <c r="L25" s="36">
        <v>720</v>
      </c>
      <c r="M25" s="45">
        <f>L25/F25</f>
        <v>0.288</v>
      </c>
    </row>
    <row r="26" spans="1:13" ht="12.75" customHeight="1">
      <c r="A26" s="15" t="s">
        <v>5</v>
      </c>
      <c r="B26" s="90" t="s">
        <v>6</v>
      </c>
      <c r="C26" s="90"/>
      <c r="D26" s="16">
        <v>1011443</v>
      </c>
      <c r="E26" s="16">
        <v>9046.3</v>
      </c>
      <c r="F26" s="16">
        <v>1020489.3</v>
      </c>
      <c r="G26" s="16">
        <v>952848.7</v>
      </c>
      <c r="H26" s="16"/>
      <c r="I26" s="16"/>
      <c r="J26" s="50">
        <v>1020489.3</v>
      </c>
      <c r="K26" s="16"/>
      <c r="L26" s="16">
        <v>1020489.3</v>
      </c>
      <c r="M26" s="45">
        <f>L26/F26</f>
        <v>1</v>
      </c>
    </row>
    <row r="27" spans="1:13" s="9" customFormat="1" ht="22.5" customHeight="1">
      <c r="A27" s="17"/>
      <c r="B27" s="47">
        <v>671</v>
      </c>
      <c r="C27" s="18" t="s">
        <v>51</v>
      </c>
      <c r="D27" s="72">
        <v>1011443</v>
      </c>
      <c r="E27" s="39">
        <v>9046.3</v>
      </c>
      <c r="F27" s="39">
        <v>1020489.3</v>
      </c>
      <c r="G27" s="39">
        <v>952848.7</v>
      </c>
      <c r="H27" s="39"/>
      <c r="I27" s="39"/>
      <c r="J27" s="68">
        <v>1020489.3</v>
      </c>
      <c r="K27" s="39"/>
      <c r="L27" s="39">
        <v>1020489.3</v>
      </c>
      <c r="M27" s="45">
        <f>L27/F27</f>
        <v>1</v>
      </c>
    </row>
    <row r="28" spans="1:13" ht="12.75" customHeight="1">
      <c r="A28" s="15" t="s">
        <v>5</v>
      </c>
      <c r="B28" s="90" t="s">
        <v>29</v>
      </c>
      <c r="C28" s="90"/>
      <c r="D28" s="16">
        <v>8000</v>
      </c>
      <c r="E28" s="16">
        <v>110920.63</v>
      </c>
      <c r="F28" s="16">
        <v>118920.63</v>
      </c>
      <c r="G28" s="16">
        <v>77399.64</v>
      </c>
      <c r="H28" s="16">
        <v>118920.63</v>
      </c>
      <c r="I28" s="16"/>
      <c r="J28" s="16"/>
      <c r="K28" s="16"/>
      <c r="L28" s="16">
        <v>118920.63</v>
      </c>
      <c r="M28" s="45">
        <f>L28/F28</f>
        <v>1</v>
      </c>
    </row>
    <row r="29" spans="1:13" ht="27" customHeight="1">
      <c r="A29" s="63"/>
      <c r="B29" s="20">
        <v>636</v>
      </c>
      <c r="C29" s="33" t="s">
        <v>48</v>
      </c>
      <c r="D29" s="74">
        <v>8000</v>
      </c>
      <c r="E29" s="74">
        <v>110920.63</v>
      </c>
      <c r="F29" s="74">
        <v>118920.63</v>
      </c>
      <c r="G29" s="74">
        <v>77399.64</v>
      </c>
      <c r="H29" s="74">
        <v>118920.63</v>
      </c>
      <c r="I29" s="74"/>
      <c r="J29" s="74"/>
      <c r="K29" s="74"/>
      <c r="L29" s="74">
        <v>118920.63</v>
      </c>
      <c r="M29" s="84"/>
    </row>
    <row r="30" spans="1:13" ht="12.75" customHeight="1">
      <c r="A30" s="15" t="s">
        <v>5</v>
      </c>
      <c r="B30" s="90" t="s">
        <v>30</v>
      </c>
      <c r="C30" s="90"/>
      <c r="D30" s="16"/>
      <c r="E30" s="16">
        <v>340</v>
      </c>
      <c r="F30" s="16">
        <v>340</v>
      </c>
      <c r="G30" s="46"/>
      <c r="H30" s="16"/>
      <c r="I30" s="16"/>
      <c r="J30" s="16"/>
      <c r="K30" s="46">
        <v>340</v>
      </c>
      <c r="L30" s="46">
        <v>340</v>
      </c>
      <c r="M30" s="45">
        <f>L30/F30</f>
        <v>1</v>
      </c>
    </row>
    <row r="31" spans="1:13" s="9" customFormat="1" ht="24">
      <c r="A31" s="17"/>
      <c r="B31" s="47">
        <v>663</v>
      </c>
      <c r="C31" s="18" t="s">
        <v>56</v>
      </c>
      <c r="D31" s="39"/>
      <c r="E31" s="39">
        <v>340</v>
      </c>
      <c r="F31" s="39">
        <v>340</v>
      </c>
      <c r="G31" s="39"/>
      <c r="H31" s="39"/>
      <c r="I31" s="19"/>
      <c r="J31" s="19"/>
      <c r="K31" s="66">
        <v>340</v>
      </c>
      <c r="L31" s="39">
        <v>340</v>
      </c>
      <c r="M31" s="45">
        <f>L31/F31</f>
        <v>1</v>
      </c>
    </row>
    <row r="32" spans="1:13" ht="12.75">
      <c r="A32" s="15" t="s">
        <v>5</v>
      </c>
      <c r="B32" s="90" t="s">
        <v>41</v>
      </c>
      <c r="C32" s="90"/>
      <c r="D32" s="16">
        <v>58000</v>
      </c>
      <c r="E32" s="16">
        <v>-9500</v>
      </c>
      <c r="F32" s="16">
        <v>48500</v>
      </c>
      <c r="G32" s="46">
        <v>26693.07</v>
      </c>
      <c r="H32" s="16"/>
      <c r="I32" s="16"/>
      <c r="J32" s="16"/>
      <c r="K32" s="65">
        <v>52707.43</v>
      </c>
      <c r="L32" s="46">
        <v>52707.43</v>
      </c>
      <c r="M32" s="45">
        <f>L32/F32</f>
        <v>1.0867511340206186</v>
      </c>
    </row>
    <row r="33" spans="1:13" s="9" customFormat="1" ht="24">
      <c r="A33" s="17"/>
      <c r="B33" s="20">
        <v>636</v>
      </c>
      <c r="C33" s="33" t="s">
        <v>48</v>
      </c>
      <c r="D33" s="39"/>
      <c r="E33" s="39"/>
      <c r="F33" s="39"/>
      <c r="G33" s="39">
        <v>3500</v>
      </c>
      <c r="H33" s="39"/>
      <c r="I33" s="19"/>
      <c r="J33" s="19"/>
      <c r="K33" s="62">
        <v>5000</v>
      </c>
      <c r="L33" s="62">
        <v>5000</v>
      </c>
      <c r="M33" s="45">
        <v>0</v>
      </c>
    </row>
    <row r="34" spans="1:13" s="9" customFormat="1" ht="12.75">
      <c r="A34" s="17"/>
      <c r="B34" s="47">
        <v>652</v>
      </c>
      <c r="C34" s="18" t="s">
        <v>54</v>
      </c>
      <c r="D34" s="75">
        <v>58000</v>
      </c>
      <c r="E34" s="39">
        <v>-9500</v>
      </c>
      <c r="F34" s="39">
        <v>48500</v>
      </c>
      <c r="G34" s="39">
        <v>23193.07</v>
      </c>
      <c r="H34" s="39"/>
      <c r="I34" s="19"/>
      <c r="J34" s="19"/>
      <c r="K34" s="62">
        <v>47707.43</v>
      </c>
      <c r="L34" s="62">
        <v>47707.43</v>
      </c>
      <c r="M34" s="45">
        <f>L34/F34</f>
        <v>0.9836583505154639</v>
      </c>
    </row>
    <row r="35" spans="1:13" ht="12.75">
      <c r="A35" s="15" t="s">
        <v>5</v>
      </c>
      <c r="B35" s="90" t="s">
        <v>28</v>
      </c>
      <c r="C35" s="90"/>
      <c r="D35" s="16">
        <v>800</v>
      </c>
      <c r="E35" s="16">
        <v>20</v>
      </c>
      <c r="F35" s="16">
        <v>820</v>
      </c>
      <c r="G35" s="16">
        <v>659.4</v>
      </c>
      <c r="H35" s="16"/>
      <c r="I35" s="67">
        <v>659.4</v>
      </c>
      <c r="J35" s="46"/>
      <c r="K35" s="65"/>
      <c r="L35" s="46">
        <v>659.4</v>
      </c>
      <c r="M35" s="45">
        <f>L35/F35</f>
        <v>0.8041463414634146</v>
      </c>
    </row>
    <row r="36" spans="1:13" s="9" customFormat="1" ht="12.75">
      <c r="A36" s="17"/>
      <c r="B36" s="47">
        <v>721</v>
      </c>
      <c r="C36" s="33" t="s">
        <v>49</v>
      </c>
      <c r="D36" s="77">
        <v>800</v>
      </c>
      <c r="E36" s="39">
        <v>20</v>
      </c>
      <c r="F36" s="39">
        <v>820</v>
      </c>
      <c r="G36" s="19">
        <v>659.4</v>
      </c>
      <c r="H36" s="39"/>
      <c r="I36" s="62">
        <v>659.4</v>
      </c>
      <c r="J36" s="19"/>
      <c r="K36" s="66"/>
      <c r="L36" s="39">
        <v>659.4</v>
      </c>
      <c r="M36" s="45">
        <v>0</v>
      </c>
    </row>
    <row r="37" spans="1:13" ht="25.5" customHeight="1">
      <c r="A37" s="97" t="s">
        <v>34</v>
      </c>
      <c r="B37" s="97"/>
      <c r="C37" s="23" t="s">
        <v>35</v>
      </c>
      <c r="D37" s="32"/>
      <c r="E37" s="38"/>
      <c r="F37" s="38"/>
      <c r="G37" s="38"/>
      <c r="H37" s="38"/>
      <c r="I37" s="38"/>
      <c r="J37" s="38"/>
      <c r="K37" s="64"/>
      <c r="L37" s="38"/>
      <c r="M37" s="45">
        <v>0</v>
      </c>
    </row>
    <row r="38" spans="1:13" ht="14.25" customHeight="1">
      <c r="A38" s="15" t="s">
        <v>5</v>
      </c>
      <c r="B38" s="90" t="s">
        <v>6</v>
      </c>
      <c r="C38" s="90"/>
      <c r="D38" s="16"/>
      <c r="E38" s="16"/>
      <c r="F38" s="46">
        <v>413241.65</v>
      </c>
      <c r="G38" s="46">
        <v>1288264.18</v>
      </c>
      <c r="H38" s="16"/>
      <c r="I38" s="16"/>
      <c r="J38" s="46">
        <v>413241.65</v>
      </c>
      <c r="K38" s="65"/>
      <c r="L38" s="46">
        <v>413241.65</v>
      </c>
      <c r="M38" s="45"/>
    </row>
    <row r="39" spans="1:13" ht="40.5" customHeight="1">
      <c r="A39" s="17"/>
      <c r="B39" s="47">
        <v>671</v>
      </c>
      <c r="C39" s="18" t="s">
        <v>53</v>
      </c>
      <c r="D39" s="39"/>
      <c r="E39" s="39"/>
      <c r="F39" s="39">
        <v>274151.15</v>
      </c>
      <c r="G39" s="39">
        <v>121581.61</v>
      </c>
      <c r="H39" s="39"/>
      <c r="I39" s="19"/>
      <c r="J39" s="39">
        <v>274151.15</v>
      </c>
      <c r="K39" s="66"/>
      <c r="L39" s="39">
        <v>274151.15</v>
      </c>
      <c r="M39" s="45"/>
    </row>
    <row r="40" spans="1:13" ht="27" customHeight="1">
      <c r="A40" s="17"/>
      <c r="B40" s="47">
        <v>671</v>
      </c>
      <c r="C40" s="18" t="s">
        <v>52</v>
      </c>
      <c r="D40" s="39"/>
      <c r="E40" s="39"/>
      <c r="F40" s="39">
        <v>139090.5</v>
      </c>
      <c r="G40" s="39">
        <v>1166682.57</v>
      </c>
      <c r="H40" s="39"/>
      <c r="I40" s="19"/>
      <c r="J40" s="39">
        <v>139090.5</v>
      </c>
      <c r="K40" s="66"/>
      <c r="L40" s="39">
        <v>139090.5</v>
      </c>
      <c r="M40" s="31"/>
    </row>
    <row r="41" ht="18" customHeight="1">
      <c r="J41" s="49"/>
    </row>
    <row r="42" ht="18" customHeight="1">
      <c r="A42" s="1" t="s">
        <v>43</v>
      </c>
    </row>
    <row r="43" spans="8:9" ht="18" customHeight="1">
      <c r="H43" s="92" t="s">
        <v>44</v>
      </c>
      <c r="I43" s="92"/>
    </row>
    <row r="44" ht="18" customHeight="1">
      <c r="A44" s="1" t="s">
        <v>47</v>
      </c>
    </row>
    <row r="45" ht="18" customHeight="1">
      <c r="H45" s="1" t="s">
        <v>45</v>
      </c>
    </row>
    <row r="46" spans="8:9" ht="18" customHeight="1">
      <c r="H46" s="92" t="s">
        <v>46</v>
      </c>
      <c r="I46" s="92"/>
    </row>
  </sheetData>
  <sheetProtection/>
  <mergeCells count="31">
    <mergeCell ref="H43:I43"/>
    <mergeCell ref="B38:C38"/>
    <mergeCell ref="A37:B37"/>
    <mergeCell ref="B10:B11"/>
    <mergeCell ref="B16:C16"/>
    <mergeCell ref="H46:I46"/>
    <mergeCell ref="B30:C30"/>
    <mergeCell ref="B26:C26"/>
    <mergeCell ref="E8:E9"/>
    <mergeCell ref="A2:B2"/>
    <mergeCell ref="K8:K9"/>
    <mergeCell ref="F8:F9"/>
    <mergeCell ref="J8:J9"/>
    <mergeCell ref="A3:J3"/>
    <mergeCell ref="B5:J5"/>
    <mergeCell ref="A8:A9"/>
    <mergeCell ref="B8:B9"/>
    <mergeCell ref="B32:C32"/>
    <mergeCell ref="B35:C35"/>
    <mergeCell ref="B28:C28"/>
    <mergeCell ref="B22:C22"/>
    <mergeCell ref="B19:C19"/>
    <mergeCell ref="B12:C12"/>
    <mergeCell ref="M8:M9"/>
    <mergeCell ref="G8:G9"/>
    <mergeCell ref="C8:C9"/>
    <mergeCell ref="D8:D9"/>
    <mergeCell ref="L8:L9"/>
    <mergeCell ref="B6:J6"/>
    <mergeCell ref="I8:I9"/>
    <mergeCell ref="H8:H9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toljj</dc:creator>
  <cp:keywords/>
  <dc:description/>
  <cp:lastModifiedBy>Milena</cp:lastModifiedBy>
  <cp:lastPrinted>2020-02-24T08:59:24Z</cp:lastPrinted>
  <dcterms:created xsi:type="dcterms:W3CDTF">2012-11-21T13:15:22Z</dcterms:created>
  <dcterms:modified xsi:type="dcterms:W3CDTF">2020-02-24T12:18:38Z</dcterms:modified>
  <cp:category/>
  <cp:version/>
  <cp:contentType/>
  <cp:contentStatus/>
</cp:coreProperties>
</file>