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/>
  </bookViews>
  <sheets>
    <sheet name="R.BOŠKOVIĆ" sheetId="1" r:id="rId1"/>
  </sheets>
  <definedNames>
    <definedName name="_xlnm.Print_Titles" localSheetId="0">R.BOŠKOVIĆ!$32:$33</definedName>
  </definedNames>
  <calcPr calcId="145621"/>
</workbook>
</file>

<file path=xl/calcChain.xml><?xml version="1.0" encoding="utf-8"?>
<calcChain xmlns="http://schemas.openxmlformats.org/spreadsheetml/2006/main">
  <c r="H523" i="1" l="1"/>
  <c r="H522" i="1" s="1"/>
  <c r="G522" i="1"/>
  <c r="F522" i="1"/>
  <c r="E522" i="1"/>
  <c r="D522" i="1"/>
  <c r="H521" i="1"/>
  <c r="H520" i="1" s="1"/>
  <c r="G520" i="1"/>
  <c r="F520" i="1"/>
  <c r="F517" i="1" s="1"/>
  <c r="E520" i="1"/>
  <c r="D520" i="1"/>
  <c r="H519" i="1"/>
  <c r="H518" i="1" s="1"/>
  <c r="G518" i="1"/>
  <c r="F518" i="1"/>
  <c r="E518" i="1"/>
  <c r="D518" i="1"/>
  <c r="G517" i="1"/>
  <c r="D517" i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H510" i="1"/>
  <c r="F510" i="1"/>
  <c r="F509" i="1"/>
  <c r="H509" i="1" s="1"/>
  <c r="F508" i="1"/>
  <c r="F507" i="1" s="1"/>
  <c r="G507" i="1"/>
  <c r="E507" i="1"/>
  <c r="D507" i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G498" i="1"/>
  <c r="G497" i="1" s="1"/>
  <c r="E498" i="1"/>
  <c r="D498" i="1"/>
  <c r="E497" i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G487" i="1"/>
  <c r="E487" i="1"/>
  <c r="D487" i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G478" i="1"/>
  <c r="G477" i="1" s="1"/>
  <c r="E478" i="1"/>
  <c r="E477" i="1" s="1"/>
  <c r="D478" i="1"/>
  <c r="D477" i="1"/>
  <c r="F476" i="1"/>
  <c r="H476" i="1" s="1"/>
  <c r="F475" i="1"/>
  <c r="H475" i="1" s="1"/>
  <c r="F474" i="1"/>
  <c r="H474" i="1" s="1"/>
  <c r="H473" i="1"/>
  <c r="F473" i="1"/>
  <c r="F472" i="1"/>
  <c r="H472" i="1" s="1"/>
  <c r="F471" i="1"/>
  <c r="H471" i="1" s="1"/>
  <c r="F470" i="1"/>
  <c r="H470" i="1" s="1"/>
  <c r="F469" i="1"/>
  <c r="H469" i="1" s="1"/>
  <c r="F468" i="1"/>
  <c r="H468" i="1" s="1"/>
  <c r="G467" i="1"/>
  <c r="E467" i="1"/>
  <c r="D467" i="1"/>
  <c r="F466" i="1"/>
  <c r="H466" i="1" s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G458" i="1"/>
  <c r="G457" i="1" s="1"/>
  <c r="E458" i="1"/>
  <c r="E457" i="1" s="1"/>
  <c r="D458" i="1"/>
  <c r="D457" i="1"/>
  <c r="F456" i="1"/>
  <c r="H456" i="1" s="1"/>
  <c r="F455" i="1"/>
  <c r="H455" i="1" s="1"/>
  <c r="H454" i="1"/>
  <c r="F454" i="1"/>
  <c r="F453" i="1"/>
  <c r="H453" i="1" s="1"/>
  <c r="F452" i="1"/>
  <c r="H452" i="1" s="1"/>
  <c r="F451" i="1"/>
  <c r="H451" i="1" s="1"/>
  <c r="F450" i="1"/>
  <c r="H450" i="1" s="1"/>
  <c r="F449" i="1"/>
  <c r="H449" i="1" s="1"/>
  <c r="F448" i="1"/>
  <c r="H448" i="1" s="1"/>
  <c r="G447" i="1"/>
  <c r="G437" i="1" s="1"/>
  <c r="E447" i="1"/>
  <c r="D447" i="1"/>
  <c r="F446" i="1"/>
  <c r="H446" i="1" s="1"/>
  <c r="F445" i="1"/>
  <c r="H445" i="1" s="1"/>
  <c r="F444" i="1"/>
  <c r="H444" i="1" s="1"/>
  <c r="F443" i="1"/>
  <c r="H443" i="1" s="1"/>
  <c r="F442" i="1"/>
  <c r="H442" i="1" s="1"/>
  <c r="F441" i="1"/>
  <c r="H441" i="1" s="1"/>
  <c r="F440" i="1"/>
  <c r="H440" i="1" s="1"/>
  <c r="F439" i="1"/>
  <c r="H439" i="1" s="1"/>
  <c r="G438" i="1"/>
  <c r="E438" i="1"/>
  <c r="E437" i="1" s="1"/>
  <c r="D438" i="1"/>
  <c r="D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G426" i="1"/>
  <c r="E426" i="1"/>
  <c r="D426" i="1"/>
  <c r="D416" i="1" s="1"/>
  <c r="F425" i="1"/>
  <c r="H425" i="1" s="1"/>
  <c r="F424" i="1"/>
  <c r="H424" i="1" s="1"/>
  <c r="F423" i="1"/>
  <c r="H423" i="1" s="1"/>
  <c r="F422" i="1"/>
  <c r="H422" i="1" s="1"/>
  <c r="F421" i="1"/>
  <c r="H421" i="1" s="1"/>
  <c r="F420" i="1"/>
  <c r="H420" i="1" s="1"/>
  <c r="H419" i="1"/>
  <c r="F419" i="1"/>
  <c r="F418" i="1"/>
  <c r="H418" i="1" s="1"/>
  <c r="G417" i="1"/>
  <c r="G416" i="1" s="1"/>
  <c r="E417" i="1"/>
  <c r="E416" i="1" s="1"/>
  <c r="D417" i="1"/>
  <c r="F415" i="1"/>
  <c r="H415" i="1" s="1"/>
  <c r="F414" i="1"/>
  <c r="H414" i="1" s="1"/>
  <c r="F413" i="1"/>
  <c r="H413" i="1" s="1"/>
  <c r="F412" i="1"/>
  <c r="H412" i="1" s="1"/>
  <c r="F411" i="1"/>
  <c r="H411" i="1" s="1"/>
  <c r="G410" i="1"/>
  <c r="E410" i="1"/>
  <c r="D410" i="1"/>
  <c r="F409" i="1"/>
  <c r="H409" i="1" s="1"/>
  <c r="F408" i="1"/>
  <c r="H408" i="1" s="1"/>
  <c r="F407" i="1"/>
  <c r="H407" i="1" s="1"/>
  <c r="F406" i="1"/>
  <c r="H406" i="1" s="1"/>
  <c r="F405" i="1"/>
  <c r="H405" i="1" s="1"/>
  <c r="G404" i="1"/>
  <c r="G403" i="1" s="1"/>
  <c r="E404" i="1"/>
  <c r="E403" i="1" s="1"/>
  <c r="D404" i="1"/>
  <c r="D403" i="1" s="1"/>
  <c r="F402" i="1"/>
  <c r="H402" i="1" s="1"/>
  <c r="F401" i="1"/>
  <c r="H401" i="1" s="1"/>
  <c r="F400" i="1"/>
  <c r="H400" i="1" s="1"/>
  <c r="F399" i="1"/>
  <c r="H399" i="1" s="1"/>
  <c r="F398" i="1"/>
  <c r="H398" i="1" s="1"/>
  <c r="G397" i="1"/>
  <c r="E397" i="1"/>
  <c r="D397" i="1"/>
  <c r="F396" i="1"/>
  <c r="H396" i="1" s="1"/>
  <c r="F395" i="1"/>
  <c r="H395" i="1" s="1"/>
  <c r="F394" i="1"/>
  <c r="H394" i="1" s="1"/>
  <c r="F393" i="1"/>
  <c r="H393" i="1" s="1"/>
  <c r="F392" i="1"/>
  <c r="H392" i="1" s="1"/>
  <c r="G391" i="1"/>
  <c r="G390" i="1" s="1"/>
  <c r="E391" i="1"/>
  <c r="E390" i="1" s="1"/>
  <c r="D391" i="1"/>
  <c r="D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H382" i="1"/>
  <c r="F382" i="1"/>
  <c r="F381" i="1"/>
  <c r="H381" i="1" s="1"/>
  <c r="G380" i="1"/>
  <c r="G370" i="1" s="1"/>
  <c r="E380" i="1"/>
  <c r="D380" i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373" i="1"/>
  <c r="H373" i="1" s="1"/>
  <c r="F372" i="1"/>
  <c r="H372" i="1" s="1"/>
  <c r="G371" i="1"/>
  <c r="E371" i="1"/>
  <c r="D371" i="1"/>
  <c r="D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H361" i="1"/>
  <c r="F361" i="1"/>
  <c r="G360" i="1"/>
  <c r="E360" i="1"/>
  <c r="D360" i="1"/>
  <c r="D538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G350" i="1"/>
  <c r="G340" i="1" s="1"/>
  <c r="E350" i="1"/>
  <c r="D350" i="1"/>
  <c r="F349" i="1"/>
  <c r="H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G341" i="1"/>
  <c r="E341" i="1"/>
  <c r="E340" i="1" s="1"/>
  <c r="D341" i="1"/>
  <c r="F339" i="1"/>
  <c r="H339" i="1" s="1"/>
  <c r="H338" i="1" s="1"/>
  <c r="H337" i="1" s="1"/>
  <c r="G338" i="1"/>
  <c r="G337" i="1" s="1"/>
  <c r="E338" i="1"/>
  <c r="D338" i="1"/>
  <c r="D337" i="1" s="1"/>
  <c r="E337" i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G327" i="1"/>
  <c r="E327" i="1"/>
  <c r="D327" i="1"/>
  <c r="F326" i="1"/>
  <c r="H326" i="1" s="1"/>
  <c r="F325" i="1"/>
  <c r="H325" i="1" s="1"/>
  <c r="F324" i="1"/>
  <c r="H324" i="1" s="1"/>
  <c r="H323" i="1"/>
  <c r="F323" i="1"/>
  <c r="F322" i="1"/>
  <c r="H322" i="1" s="1"/>
  <c r="F321" i="1"/>
  <c r="H321" i="1" s="1"/>
  <c r="F320" i="1"/>
  <c r="H320" i="1" s="1"/>
  <c r="F319" i="1"/>
  <c r="H319" i="1" s="1"/>
  <c r="F318" i="1"/>
  <c r="H318" i="1" s="1"/>
  <c r="G317" i="1"/>
  <c r="G316" i="1" s="1"/>
  <c r="E317" i="1"/>
  <c r="E316" i="1" s="1"/>
  <c r="D317" i="1"/>
  <c r="F315" i="1"/>
  <c r="H315" i="1" s="1"/>
  <c r="F314" i="1"/>
  <c r="H314" i="1" s="1"/>
  <c r="G313" i="1"/>
  <c r="E313" i="1"/>
  <c r="D313" i="1"/>
  <c r="F312" i="1"/>
  <c r="H312" i="1" s="1"/>
  <c r="H311" i="1" s="1"/>
  <c r="G311" i="1"/>
  <c r="E311" i="1"/>
  <c r="D311" i="1"/>
  <c r="F310" i="1"/>
  <c r="H310" i="1" s="1"/>
  <c r="H309" i="1" s="1"/>
  <c r="G309" i="1"/>
  <c r="E309" i="1"/>
  <c r="D309" i="1"/>
  <c r="F308" i="1"/>
  <c r="H308" i="1" s="1"/>
  <c r="F307" i="1"/>
  <c r="H307" i="1" s="1"/>
  <c r="G306" i="1"/>
  <c r="F306" i="1"/>
  <c r="E306" i="1"/>
  <c r="D306" i="1"/>
  <c r="F305" i="1"/>
  <c r="H305" i="1" s="1"/>
  <c r="F304" i="1"/>
  <c r="H304" i="1" s="1"/>
  <c r="F303" i="1"/>
  <c r="H303" i="1" s="1"/>
  <c r="F302" i="1"/>
  <c r="H302" i="1" s="1"/>
  <c r="G301" i="1"/>
  <c r="E301" i="1"/>
  <c r="D301" i="1"/>
  <c r="F300" i="1"/>
  <c r="H300" i="1" s="1"/>
  <c r="F299" i="1"/>
  <c r="H299" i="1" s="1"/>
  <c r="F298" i="1"/>
  <c r="H298" i="1" s="1"/>
  <c r="F297" i="1"/>
  <c r="H297" i="1" s="1"/>
  <c r="G296" i="1"/>
  <c r="E296" i="1"/>
  <c r="D296" i="1"/>
  <c r="D295" i="1" s="1"/>
  <c r="F293" i="1"/>
  <c r="H293" i="1" s="1"/>
  <c r="H292" i="1" s="1"/>
  <c r="H291" i="1" s="1"/>
  <c r="G292" i="1"/>
  <c r="G291" i="1" s="1"/>
  <c r="E292" i="1"/>
  <c r="E291" i="1" s="1"/>
  <c r="D292" i="1"/>
  <c r="D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H281" i="1" s="1"/>
  <c r="H280" i="1" s="1"/>
  <c r="F282" i="1"/>
  <c r="H282" i="1" s="1"/>
  <c r="G281" i="1"/>
  <c r="G280" i="1" s="1"/>
  <c r="E281" i="1"/>
  <c r="E280" i="1" s="1"/>
  <c r="D281" i="1"/>
  <c r="D280" i="1" s="1"/>
  <c r="F279" i="1"/>
  <c r="H279" i="1" s="1"/>
  <c r="H278" i="1"/>
  <c r="F278" i="1"/>
  <c r="F277" i="1"/>
  <c r="H277" i="1" s="1"/>
  <c r="H276" i="1"/>
  <c r="F276" i="1"/>
  <c r="G275" i="1"/>
  <c r="E275" i="1"/>
  <c r="D275" i="1"/>
  <c r="F274" i="1"/>
  <c r="H274" i="1" s="1"/>
  <c r="F273" i="1"/>
  <c r="H273" i="1" s="1"/>
  <c r="F272" i="1"/>
  <c r="F271" i="1"/>
  <c r="H271" i="1" s="1"/>
  <c r="G270" i="1"/>
  <c r="E270" i="1"/>
  <c r="D270" i="1"/>
  <c r="F269" i="1"/>
  <c r="H269" i="1" s="1"/>
  <c r="F268" i="1"/>
  <c r="H268" i="1" s="1"/>
  <c r="F267" i="1"/>
  <c r="H267" i="1" s="1"/>
  <c r="F266" i="1"/>
  <c r="H266" i="1" s="1"/>
  <c r="G265" i="1"/>
  <c r="E265" i="1"/>
  <c r="D265" i="1"/>
  <c r="E264" i="1"/>
  <c r="F263" i="1"/>
  <c r="H263" i="1" s="1"/>
  <c r="F262" i="1"/>
  <c r="H262" i="1" s="1"/>
  <c r="G261" i="1"/>
  <c r="E261" i="1"/>
  <c r="D261" i="1"/>
  <c r="F260" i="1"/>
  <c r="G259" i="1"/>
  <c r="G255" i="1" s="1"/>
  <c r="E259" i="1"/>
  <c r="D259" i="1"/>
  <c r="F258" i="1"/>
  <c r="H258" i="1" s="1"/>
  <c r="F257" i="1"/>
  <c r="H257" i="1" s="1"/>
  <c r="G256" i="1"/>
  <c r="E256" i="1"/>
  <c r="D256" i="1"/>
  <c r="D255" i="1" s="1"/>
  <c r="F254" i="1"/>
  <c r="H254" i="1" s="1"/>
  <c r="F253" i="1"/>
  <c r="H253" i="1" s="1"/>
  <c r="G252" i="1"/>
  <c r="E252" i="1"/>
  <c r="D252" i="1"/>
  <c r="F251" i="1"/>
  <c r="H251" i="1" s="1"/>
  <c r="H250" i="1" s="1"/>
  <c r="G250" i="1"/>
  <c r="E250" i="1"/>
  <c r="D250" i="1"/>
  <c r="D249" i="1" s="1"/>
  <c r="F248" i="1"/>
  <c r="H248" i="1" s="1"/>
  <c r="F247" i="1"/>
  <c r="H247" i="1" s="1"/>
  <c r="F246" i="1"/>
  <c r="H246" i="1" s="1"/>
  <c r="F245" i="1"/>
  <c r="H245" i="1" s="1"/>
  <c r="H244" i="1"/>
  <c r="F244" i="1"/>
  <c r="F243" i="1"/>
  <c r="G242" i="1"/>
  <c r="E242" i="1"/>
  <c r="D242" i="1"/>
  <c r="F241" i="1"/>
  <c r="H241" i="1" s="1"/>
  <c r="F240" i="1"/>
  <c r="H240" i="1" s="1"/>
  <c r="F239" i="1"/>
  <c r="H239" i="1" s="1"/>
  <c r="F238" i="1"/>
  <c r="H238" i="1" s="1"/>
  <c r="F237" i="1"/>
  <c r="G236" i="1"/>
  <c r="E236" i="1"/>
  <c r="D236" i="1"/>
  <c r="F235" i="1"/>
  <c r="H235" i="1" s="1"/>
  <c r="F234" i="1"/>
  <c r="H234" i="1" s="1"/>
  <c r="F233" i="1"/>
  <c r="H233" i="1" s="1"/>
  <c r="F232" i="1"/>
  <c r="H232" i="1" s="1"/>
  <c r="G231" i="1"/>
  <c r="E231" i="1"/>
  <c r="D231" i="1"/>
  <c r="F230" i="1"/>
  <c r="H230" i="1" s="1"/>
  <c r="F229" i="1"/>
  <c r="H229" i="1" s="1"/>
  <c r="F228" i="1"/>
  <c r="H228" i="1" s="1"/>
  <c r="F227" i="1"/>
  <c r="H227" i="1" s="1"/>
  <c r="G226" i="1"/>
  <c r="E226" i="1"/>
  <c r="D226" i="1"/>
  <c r="F225" i="1"/>
  <c r="H225" i="1" s="1"/>
  <c r="H224" i="1"/>
  <c r="F224" i="1"/>
  <c r="F223" i="1"/>
  <c r="H223" i="1" s="1"/>
  <c r="H222" i="1"/>
  <c r="F222" i="1"/>
  <c r="G221" i="1"/>
  <c r="E221" i="1"/>
  <c r="D221" i="1"/>
  <c r="F220" i="1"/>
  <c r="H220" i="1" s="1"/>
  <c r="F219" i="1"/>
  <c r="H219" i="1" s="1"/>
  <c r="F218" i="1"/>
  <c r="H218" i="1" s="1"/>
  <c r="F217" i="1"/>
  <c r="H217" i="1" s="1"/>
  <c r="F216" i="1"/>
  <c r="H216" i="1" s="1"/>
  <c r="G215" i="1"/>
  <c r="E215" i="1"/>
  <c r="D215" i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G205" i="1"/>
  <c r="G540" i="1" s="1"/>
  <c r="E205" i="1"/>
  <c r="E540" i="1" s="1"/>
  <c r="D205" i="1"/>
  <c r="D540" i="1" s="1"/>
  <c r="H204" i="1"/>
  <c r="F204" i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G192" i="1"/>
  <c r="E192" i="1"/>
  <c r="D192" i="1"/>
  <c r="F191" i="1"/>
  <c r="H191" i="1" s="1"/>
  <c r="F190" i="1"/>
  <c r="H190" i="1" s="1"/>
  <c r="F189" i="1"/>
  <c r="H189" i="1" s="1"/>
  <c r="H188" i="1"/>
  <c r="F188" i="1"/>
  <c r="F187" i="1"/>
  <c r="H187" i="1" s="1"/>
  <c r="H186" i="1"/>
  <c r="F186" i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G179" i="1"/>
  <c r="E179" i="1"/>
  <c r="D179" i="1"/>
  <c r="F178" i="1"/>
  <c r="F177" i="1" s="1"/>
  <c r="G177" i="1"/>
  <c r="E177" i="1"/>
  <c r="D177" i="1"/>
  <c r="F176" i="1"/>
  <c r="H176" i="1" s="1"/>
  <c r="F175" i="1"/>
  <c r="H175" i="1" s="1"/>
  <c r="F174" i="1"/>
  <c r="H174" i="1" s="1"/>
  <c r="F173" i="1"/>
  <c r="H173" i="1" s="1"/>
  <c r="F172" i="1"/>
  <c r="H172" i="1" s="1"/>
  <c r="H171" i="1"/>
  <c r="F171" i="1"/>
  <c r="F170" i="1"/>
  <c r="H170" i="1" s="1"/>
  <c r="H169" i="1"/>
  <c r="F169" i="1"/>
  <c r="F168" i="1"/>
  <c r="H168" i="1" s="1"/>
  <c r="F167" i="1"/>
  <c r="H167" i="1" s="1"/>
  <c r="F166" i="1"/>
  <c r="H166" i="1" s="1"/>
  <c r="F165" i="1"/>
  <c r="H165" i="1" s="1"/>
  <c r="G164" i="1"/>
  <c r="E164" i="1"/>
  <c r="D164" i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2" i="1"/>
  <c r="F152" i="1"/>
  <c r="G151" i="1"/>
  <c r="E151" i="1"/>
  <c r="D151" i="1"/>
  <c r="F150" i="1"/>
  <c r="H150" i="1" s="1"/>
  <c r="F149" i="1"/>
  <c r="H149" i="1" s="1"/>
  <c r="F148" i="1"/>
  <c r="H148" i="1" s="1"/>
  <c r="G147" i="1"/>
  <c r="E147" i="1"/>
  <c r="D147" i="1"/>
  <c r="F146" i="1"/>
  <c r="H146" i="1" s="1"/>
  <c r="H145" i="1" s="1"/>
  <c r="G145" i="1"/>
  <c r="E145" i="1"/>
  <c r="D145" i="1"/>
  <c r="F144" i="1"/>
  <c r="H144" i="1" s="1"/>
  <c r="F143" i="1"/>
  <c r="H143" i="1" s="1"/>
  <c r="F142" i="1"/>
  <c r="H142" i="1" s="1"/>
  <c r="H141" i="1"/>
  <c r="F141" i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G132" i="1"/>
  <c r="E132" i="1"/>
  <c r="D132" i="1"/>
  <c r="F131" i="1"/>
  <c r="H131" i="1" s="1"/>
  <c r="H130" i="1" s="1"/>
  <c r="G130" i="1"/>
  <c r="E130" i="1"/>
  <c r="D130" i="1"/>
  <c r="F129" i="1"/>
  <c r="H129" i="1" s="1"/>
  <c r="H128" i="1"/>
  <c r="F128" i="1"/>
  <c r="F127" i="1"/>
  <c r="H127" i="1" s="1"/>
  <c r="H126" i="1"/>
  <c r="F126" i="1"/>
  <c r="F125" i="1"/>
  <c r="H125" i="1" s="1"/>
  <c r="F124" i="1"/>
  <c r="H124" i="1" s="1"/>
  <c r="F123" i="1"/>
  <c r="G122" i="1"/>
  <c r="E122" i="1"/>
  <c r="D122" i="1"/>
  <c r="F120" i="1"/>
  <c r="H120" i="1" s="1"/>
  <c r="F119" i="1"/>
  <c r="H119" i="1" s="1"/>
  <c r="F118" i="1"/>
  <c r="H118" i="1" s="1"/>
  <c r="F117" i="1"/>
  <c r="H117" i="1" s="1"/>
  <c r="G116" i="1"/>
  <c r="E116" i="1"/>
  <c r="D116" i="1"/>
  <c r="F115" i="1"/>
  <c r="H115" i="1" s="1"/>
  <c r="H114" i="1"/>
  <c r="F114" i="1"/>
  <c r="F113" i="1"/>
  <c r="H113" i="1" s="1"/>
  <c r="H112" i="1"/>
  <c r="F112" i="1"/>
  <c r="F111" i="1"/>
  <c r="H111" i="1" s="1"/>
  <c r="G110" i="1"/>
  <c r="F110" i="1"/>
  <c r="E110" i="1"/>
  <c r="D110" i="1"/>
  <c r="F109" i="1"/>
  <c r="H109" i="1" s="1"/>
  <c r="F108" i="1"/>
  <c r="H108" i="1" s="1"/>
  <c r="F107" i="1"/>
  <c r="H107" i="1" s="1"/>
  <c r="F106" i="1"/>
  <c r="H106" i="1" s="1"/>
  <c r="F105" i="1"/>
  <c r="G104" i="1"/>
  <c r="E104" i="1"/>
  <c r="D104" i="1"/>
  <c r="D103" i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G93" i="1"/>
  <c r="E93" i="1"/>
  <c r="D93" i="1"/>
  <c r="D539" i="1" s="1"/>
  <c r="H92" i="1"/>
  <c r="F92" i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G82" i="1"/>
  <c r="E82" i="1"/>
  <c r="D82" i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G71" i="1"/>
  <c r="E71" i="1"/>
  <c r="E536" i="1" s="1"/>
  <c r="D71" i="1"/>
  <c r="D536" i="1" s="1"/>
  <c r="F70" i="1"/>
  <c r="H70" i="1" s="1"/>
  <c r="F69" i="1"/>
  <c r="H69" i="1" s="1"/>
  <c r="F68" i="1"/>
  <c r="H68" i="1" s="1"/>
  <c r="H67" i="1"/>
  <c r="F67" i="1"/>
  <c r="F66" i="1"/>
  <c r="H66" i="1" s="1"/>
  <c r="F65" i="1"/>
  <c r="H65" i="1" s="1"/>
  <c r="F64" i="1"/>
  <c r="H64" i="1" s="1"/>
  <c r="F63" i="1"/>
  <c r="H63" i="1" s="1"/>
  <c r="F62" i="1"/>
  <c r="H62" i="1" s="1"/>
  <c r="H61" i="1"/>
  <c r="F61" i="1"/>
  <c r="F60" i="1"/>
  <c r="H60" i="1" s="1"/>
  <c r="G59" i="1"/>
  <c r="E59" i="1"/>
  <c r="E535" i="1" s="1"/>
  <c r="D59" i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G52" i="1"/>
  <c r="E52" i="1"/>
  <c r="D52" i="1"/>
  <c r="F51" i="1"/>
  <c r="H51" i="1" s="1"/>
  <c r="H50" i="1"/>
  <c r="F50" i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H40" i="1"/>
  <c r="F40" i="1"/>
  <c r="G39" i="1"/>
  <c r="E39" i="1"/>
  <c r="E534" i="1" s="1"/>
  <c r="D39" i="1"/>
  <c r="B34" i="1"/>
  <c r="H32" i="1"/>
  <c r="G32" i="1"/>
  <c r="F32" i="1"/>
  <c r="D32" i="1"/>
  <c r="F30" i="1"/>
  <c r="H30" i="1" s="1"/>
  <c r="F29" i="1"/>
  <c r="H29" i="1" s="1"/>
  <c r="G28" i="1"/>
  <c r="E28" i="1"/>
  <c r="D28" i="1"/>
  <c r="F27" i="1"/>
  <c r="H27" i="1" s="1"/>
  <c r="F26" i="1"/>
  <c r="F25" i="1" s="1"/>
  <c r="G25" i="1"/>
  <c r="E25" i="1"/>
  <c r="D25" i="1"/>
  <c r="F24" i="1"/>
  <c r="H24" i="1" s="1"/>
  <c r="F23" i="1"/>
  <c r="H23" i="1" s="1"/>
  <c r="G22" i="1"/>
  <c r="E22" i="1"/>
  <c r="D22" i="1"/>
  <c r="F21" i="1"/>
  <c r="H21" i="1" s="1"/>
  <c r="F20" i="1"/>
  <c r="H20" i="1" s="1"/>
  <c r="G19" i="1"/>
  <c r="E19" i="1"/>
  <c r="D19" i="1"/>
  <c r="H18" i="1"/>
  <c r="F18" i="1"/>
  <c r="F17" i="1"/>
  <c r="H17" i="1" s="1"/>
  <c r="G16" i="1"/>
  <c r="E16" i="1"/>
  <c r="D16" i="1"/>
  <c r="F15" i="1"/>
  <c r="H15" i="1" s="1"/>
  <c r="F14" i="1"/>
  <c r="H14" i="1" s="1"/>
  <c r="F13" i="1"/>
  <c r="H13" i="1" s="1"/>
  <c r="F12" i="1"/>
  <c r="H12" i="1" s="1"/>
  <c r="F11" i="1"/>
  <c r="H11" i="1" s="1"/>
  <c r="G10" i="1"/>
  <c r="E10" i="1"/>
  <c r="E9" i="1" s="1"/>
  <c r="E8" i="1" s="1"/>
  <c r="E7" i="1" s="1"/>
  <c r="D10" i="1"/>
  <c r="B7" i="1"/>
  <c r="F39" i="1" l="1"/>
  <c r="F534" i="1" s="1"/>
  <c r="G536" i="1"/>
  <c r="E537" i="1"/>
  <c r="E539" i="1"/>
  <c r="H110" i="1"/>
  <c r="E527" i="1"/>
  <c r="E528" i="1"/>
  <c r="F147" i="1"/>
  <c r="E249" i="1"/>
  <c r="F256" i="1"/>
  <c r="H306" i="1"/>
  <c r="D340" i="1"/>
  <c r="D294" i="1" s="1"/>
  <c r="G538" i="1"/>
  <c r="F410" i="1"/>
  <c r="H410" i="1"/>
  <c r="F438" i="1"/>
  <c r="D497" i="1"/>
  <c r="E517" i="1"/>
  <c r="D9" i="1"/>
  <c r="D8" i="1" s="1"/>
  <c r="D7" i="1" s="1"/>
  <c r="E530" i="1"/>
  <c r="D535" i="1"/>
  <c r="G539" i="1"/>
  <c r="F130" i="1"/>
  <c r="H164" i="1"/>
  <c r="G531" i="1"/>
  <c r="H261" i="1"/>
  <c r="F275" i="1"/>
  <c r="H296" i="1"/>
  <c r="H313" i="1"/>
  <c r="D316" i="1"/>
  <c r="F417" i="1"/>
  <c r="H426" i="1"/>
  <c r="H508" i="1"/>
  <c r="H507" i="1" s="1"/>
  <c r="F151" i="1"/>
  <c r="F261" i="1"/>
  <c r="E295" i="1"/>
  <c r="E294" i="1" s="1"/>
  <c r="G295" i="1"/>
  <c r="G294" i="1" s="1"/>
  <c r="E538" i="1"/>
  <c r="E370" i="1"/>
  <c r="H52" i="1"/>
  <c r="G38" i="1"/>
  <c r="H221" i="1"/>
  <c r="H231" i="1"/>
  <c r="H26" i="1"/>
  <c r="H25" i="1" s="1"/>
  <c r="G9" i="1"/>
  <c r="G8" i="1" s="1"/>
  <c r="G7" i="1" s="1"/>
  <c r="H28" i="1"/>
  <c r="D537" i="1"/>
  <c r="E103" i="1"/>
  <c r="F145" i="1"/>
  <c r="F529" i="1" s="1"/>
  <c r="G214" i="1"/>
  <c r="F231" i="1"/>
  <c r="G249" i="1"/>
  <c r="F296" i="1"/>
  <c r="F301" i="1"/>
  <c r="F311" i="1"/>
  <c r="G532" i="1"/>
  <c r="H19" i="1"/>
  <c r="H22" i="1"/>
  <c r="H179" i="1"/>
  <c r="F192" i="1"/>
  <c r="D214" i="1"/>
  <c r="H256" i="1"/>
  <c r="G264" i="1"/>
  <c r="F327" i="1"/>
  <c r="D532" i="1"/>
  <c r="F447" i="1"/>
  <c r="F478" i="1"/>
  <c r="H39" i="1"/>
  <c r="H265" i="1"/>
  <c r="G529" i="1"/>
  <c r="H317" i="1"/>
  <c r="H360" i="1"/>
  <c r="H391" i="1"/>
  <c r="E532" i="1"/>
  <c r="H438" i="1"/>
  <c r="F458" i="1"/>
  <c r="F457" i="1" s="1"/>
  <c r="F467" i="1"/>
  <c r="H16" i="1"/>
  <c r="G121" i="1"/>
  <c r="F221" i="1"/>
  <c r="E214" i="1"/>
  <c r="F242" i="1"/>
  <c r="F250" i="1"/>
  <c r="F528" i="1" s="1"/>
  <c r="H252" i="1"/>
  <c r="H249" i="1" s="1"/>
  <c r="D264" i="1"/>
  <c r="F309" i="1"/>
  <c r="F341" i="1"/>
  <c r="F360" i="1"/>
  <c r="F371" i="1"/>
  <c r="F397" i="1"/>
  <c r="F498" i="1"/>
  <c r="F497" i="1" s="1"/>
  <c r="H10" i="1"/>
  <c r="H93" i="1"/>
  <c r="H59" i="1"/>
  <c r="H82" i="1"/>
  <c r="F10" i="1"/>
  <c r="F19" i="1"/>
  <c r="E38" i="1"/>
  <c r="D534" i="1"/>
  <c r="D533" i="1" s="1"/>
  <c r="G530" i="1"/>
  <c r="F59" i="1"/>
  <c r="F82" i="1"/>
  <c r="G103" i="1"/>
  <c r="H116" i="1"/>
  <c r="H132" i="1"/>
  <c r="H147" i="1"/>
  <c r="E531" i="1"/>
  <c r="H178" i="1"/>
  <c r="H177" i="1" s="1"/>
  <c r="H193" i="1"/>
  <c r="H192" i="1" s="1"/>
  <c r="F215" i="1"/>
  <c r="F226" i="1"/>
  <c r="H237" i="1"/>
  <c r="H236" i="1" s="1"/>
  <c r="F236" i="1"/>
  <c r="H243" i="1"/>
  <c r="H242" i="1" s="1"/>
  <c r="H260" i="1"/>
  <c r="H259" i="1" s="1"/>
  <c r="H255" i="1" s="1"/>
  <c r="F259" i="1"/>
  <c r="F255" i="1" s="1"/>
  <c r="H272" i="1"/>
  <c r="H270" i="1" s="1"/>
  <c r="F270" i="1"/>
  <c r="F22" i="1"/>
  <c r="E533" i="1"/>
  <c r="D530" i="1"/>
  <c r="G535" i="1"/>
  <c r="G537" i="1"/>
  <c r="F93" i="1"/>
  <c r="F116" i="1"/>
  <c r="E121" i="1"/>
  <c r="F132" i="1"/>
  <c r="H275" i="1"/>
  <c r="H264" i="1" s="1"/>
  <c r="H105" i="1"/>
  <c r="H104" i="1" s="1"/>
  <c r="F104" i="1"/>
  <c r="F16" i="1"/>
  <c r="F28" i="1"/>
  <c r="D38" i="1"/>
  <c r="G534" i="1"/>
  <c r="F52" i="1"/>
  <c r="F71" i="1"/>
  <c r="D527" i="1"/>
  <c r="D121" i="1"/>
  <c r="H123" i="1"/>
  <c r="H122" i="1" s="1"/>
  <c r="F122" i="1"/>
  <c r="H153" i="1"/>
  <c r="H151" i="1" s="1"/>
  <c r="F164" i="1"/>
  <c r="F179" i="1"/>
  <c r="H206" i="1"/>
  <c r="H205" i="1" s="1"/>
  <c r="H540" i="1" s="1"/>
  <c r="F205" i="1"/>
  <c r="F540" i="1" s="1"/>
  <c r="H215" i="1"/>
  <c r="H226" i="1"/>
  <c r="E255" i="1"/>
  <c r="G528" i="1"/>
  <c r="F252" i="1"/>
  <c r="F249" i="1" s="1"/>
  <c r="F265" i="1"/>
  <c r="F281" i="1"/>
  <c r="F280" i="1" s="1"/>
  <c r="F292" i="1"/>
  <c r="F291" i="1" s="1"/>
  <c r="E529" i="1"/>
  <c r="E526" i="1" s="1"/>
  <c r="E541" i="1" s="1"/>
  <c r="H350" i="1"/>
  <c r="H380" i="1"/>
  <c r="H458" i="1"/>
  <c r="H467" i="1"/>
  <c r="G527" i="1"/>
  <c r="D528" i="1"/>
  <c r="D531" i="1"/>
  <c r="H341" i="1"/>
  <c r="H371" i="1"/>
  <c r="H370" i="1" s="1"/>
  <c r="H397" i="1"/>
  <c r="H417" i="1"/>
  <c r="H498" i="1"/>
  <c r="H517" i="1"/>
  <c r="H390" i="1"/>
  <c r="H301" i="1"/>
  <c r="H528" i="1" s="1"/>
  <c r="D529" i="1"/>
  <c r="H529" i="1"/>
  <c r="H327" i="1"/>
  <c r="H316" i="1" s="1"/>
  <c r="H404" i="1"/>
  <c r="H403" i="1" s="1"/>
  <c r="H447" i="1"/>
  <c r="H437" i="1" s="1"/>
  <c r="H478" i="1"/>
  <c r="H487" i="1"/>
  <c r="F313" i="1"/>
  <c r="F338" i="1"/>
  <c r="F337" i="1" s="1"/>
  <c r="F404" i="1"/>
  <c r="F403" i="1" s="1"/>
  <c r="F426" i="1"/>
  <c r="F416" i="1" s="1"/>
  <c r="F317" i="1"/>
  <c r="F350" i="1"/>
  <c r="F380" i="1"/>
  <c r="F370" i="1" s="1"/>
  <c r="F391" i="1"/>
  <c r="F390" i="1" s="1"/>
  <c r="F487" i="1"/>
  <c r="F477" i="1" s="1"/>
  <c r="J540" i="1" l="1"/>
  <c r="F295" i="1"/>
  <c r="D37" i="1"/>
  <c r="D36" i="1" s="1"/>
  <c r="D35" i="1" s="1"/>
  <c r="D34" i="1" s="1"/>
  <c r="H103" i="1"/>
  <c r="F316" i="1"/>
  <c r="H416" i="1"/>
  <c r="F437" i="1"/>
  <c r="F294" i="1" s="1"/>
  <c r="F530" i="1"/>
  <c r="G37" i="1"/>
  <c r="G36" i="1" s="1"/>
  <c r="G35" i="1" s="1"/>
  <c r="G34" i="1" s="1"/>
  <c r="G526" i="1"/>
  <c r="F539" i="1"/>
  <c r="I539" i="1" s="1"/>
  <c r="H534" i="1"/>
  <c r="F340" i="1"/>
  <c r="H477" i="1"/>
  <c r="H538" i="1"/>
  <c r="J538" i="1" s="1"/>
  <c r="H214" i="1"/>
  <c r="F103" i="1"/>
  <c r="F9" i="1"/>
  <c r="F8" i="1" s="1"/>
  <c r="F7" i="1" s="1"/>
  <c r="H539" i="1"/>
  <c r="J539" i="1" s="1"/>
  <c r="H340" i="1"/>
  <c r="I540" i="1"/>
  <c r="D526" i="1"/>
  <c r="D541" i="1" s="1"/>
  <c r="H9" i="1"/>
  <c r="H8" i="1" s="1"/>
  <c r="H7" i="1" s="1"/>
  <c r="J534" i="1"/>
  <c r="F264" i="1"/>
  <c r="F527" i="1"/>
  <c r="F121" i="1"/>
  <c r="F536" i="1"/>
  <c r="I536" i="1" s="1"/>
  <c r="H71" i="1"/>
  <c r="H536" i="1" s="1"/>
  <c r="J536" i="1" s="1"/>
  <c r="H295" i="1"/>
  <c r="I534" i="1"/>
  <c r="F214" i="1"/>
  <c r="H537" i="1"/>
  <c r="J537" i="1" s="1"/>
  <c r="H530" i="1"/>
  <c r="F532" i="1"/>
  <c r="H532" i="1"/>
  <c r="H457" i="1"/>
  <c r="H527" i="1"/>
  <c r="H121" i="1"/>
  <c r="F537" i="1"/>
  <c r="I537" i="1" s="1"/>
  <c r="E37" i="1"/>
  <c r="E36" i="1" s="1"/>
  <c r="E35" i="1" s="1"/>
  <c r="E34" i="1" s="1"/>
  <c r="E542" i="1" s="1"/>
  <c r="H535" i="1"/>
  <c r="F531" i="1"/>
  <c r="F538" i="1"/>
  <c r="I538" i="1" s="1"/>
  <c r="H497" i="1"/>
  <c r="G533" i="1"/>
  <c r="H531" i="1"/>
  <c r="F535" i="1"/>
  <c r="F38" i="1"/>
  <c r="H533" i="1" l="1"/>
  <c r="D542" i="1"/>
  <c r="G541" i="1"/>
  <c r="G542" i="1" s="1"/>
  <c r="F37" i="1"/>
  <c r="F36" i="1" s="1"/>
  <c r="F35" i="1" s="1"/>
  <c r="F34" i="1" s="1"/>
  <c r="F533" i="1"/>
  <c r="H38" i="1"/>
  <c r="H37" i="1" s="1"/>
  <c r="H526" i="1"/>
  <c r="H541" i="1" s="1"/>
  <c r="H294" i="1"/>
  <c r="F526" i="1"/>
  <c r="F541" i="1" s="1"/>
  <c r="F542" i="1" l="1"/>
  <c r="H36" i="1"/>
  <c r="H35" i="1" s="1"/>
  <c r="H34" i="1" s="1"/>
</calcChain>
</file>

<file path=xl/sharedStrings.xml><?xml version="1.0" encoding="utf-8"?>
<sst xmlns="http://schemas.openxmlformats.org/spreadsheetml/2006/main" count="687" uniqueCount="150">
  <si>
    <t>Izmjene i dopune Proračuna SDŽ za 2018.</t>
  </si>
  <si>
    <t>Korisnik:</t>
  </si>
  <si>
    <t>SŠ TEHNIČKA I INDUSTRIJSKA ŠKOLA RUĐERA BOŠKOVIĆA, SINJ</t>
  </si>
  <si>
    <t>POZICIJA</t>
  </si>
  <si>
    <t>BROJ KONTA</t>
  </si>
  <si>
    <t>VRSTA PRIHODA / PRIMITAKA</t>
  </si>
  <si>
    <t>PLAN 2018.</t>
  </si>
  <si>
    <t>Iznos promjene</t>
  </si>
  <si>
    <t>1. REBALANS 2018.</t>
  </si>
  <si>
    <t>2. REBALANS 2018.</t>
  </si>
  <si>
    <t>6(4+5)</t>
  </si>
  <si>
    <t>8(6+7)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</si>
  <si>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</si>
  <si>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</si>
  <si>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</si>
  <si>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</si>
  <si>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</si>
  <si>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</si>
  <si>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</si>
  <si>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P0441</t>
  </si>
  <si>
    <t>Prihodi od financijske imovine</t>
  </si>
  <si>
    <t>Prihodi od nefinancijske imovine</t>
  </si>
  <si>
    <t>P0442</t>
  </si>
  <si>
    <t>Prihodi od prodaje proizvoda i robe te pruženih usluga</t>
  </si>
  <si>
    <t>Kazne i upravne mjere</t>
  </si>
  <si>
    <t>Ostali prihodi</t>
  </si>
  <si>
    <t>4.8. PRIHODI ZA POSEBNE NAMJENE PRORAČUNSKIH KORISNIKA</t>
  </si>
  <si>
    <t>Pomoći od izvanproračunskih korisnika</t>
  </si>
  <si>
    <t>*ovaj konto prebaciti u Izvor: Pomoći proračunskim korisnicima</t>
  </si>
  <si>
    <t>P0443</t>
  </si>
  <si>
    <t>Prihodi po posebnim propisima</t>
  </si>
  <si>
    <t>5.4. POMOĆI PRORAČUNSKIM KORISNICIMA SDŽ</t>
  </si>
  <si>
    <t>P0444</t>
  </si>
  <si>
    <t>Pomoći proračunskim korisnicima iz proračuna koji im nije nadležan</t>
  </si>
  <si>
    <t>5.5.1. POMOĆI EU ZA PRORAČUNSKE KORISNIKE SDŽ- VI</t>
  </si>
  <si>
    <t>Pomoći od međunarodnih organizacija te institucija i tijela EU</t>
  </si>
  <si>
    <t>Pomoći iz državnog proračuna temeljem prijenosa EU sredstava</t>
  </si>
  <si>
    <t>6.2. DONACIJE PRORAČUNSKIM KORISNICIMA SDŽ</t>
  </si>
  <si>
    <t>Donacije od pravnih i fizičkih osoba izvan općeg proračuna</t>
  </si>
  <si>
    <t>7.2. PRIHODI OD PRODAJE NEFINANCIJSKE IMOVINE PRORAČ. KORISNIKA</t>
  </si>
  <si>
    <t>P0445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</si>
  <si>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</si>
  <si>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</si>
  <si>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</si>
  <si>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</si>
  <si>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</si>
  <si>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</si>
  <si>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</si>
  <si>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</si>
  <si>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</si>
  <si>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</si>
  <si>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</si>
  <si>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Plaće (Bruto)</t>
  </si>
  <si>
    <t>Ostali rashodi za zaposlene</t>
  </si>
  <si>
    <t>Doprinosi na plaće</t>
  </si>
  <si>
    <t>Naknade troškova zaposlenima</t>
  </si>
  <si>
    <t>R2321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</si>
  <si>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</si>
  <si>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</si>
  <si>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</si>
  <si>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</si>
  <si>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</si>
  <si>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Tekuće donacije</t>
  </si>
  <si>
    <t>Kazne, penali i naknade štete</t>
  </si>
  <si>
    <t>Knjige, umjetnička djela i ostale izložbene vrijednosti</t>
  </si>
  <si>
    <t>*ovaj konto prebaciti u Aktivnost Izgradnja i uređenje objekata te nabava i održavanje opreme</t>
  </si>
  <si>
    <t>4.4. PRIHODI ZA POSEBNE NAMJENE - DECENTRALIZACIJA</t>
  </si>
  <si>
    <t>R2322</t>
  </si>
  <si>
    <t>R2323</t>
  </si>
  <si>
    <t>R2324</t>
  </si>
  <si>
    <t>R2325</t>
  </si>
  <si>
    <t>R2326</t>
  </si>
  <si>
    <t>4.6. VIŠKOVI PRORAČUNSKIH KORISNIKA IZ PRETHODNIH GODINA</t>
  </si>
  <si>
    <t>R2327</t>
  </si>
  <si>
    <t>Ostale naknade građanima i kućanstvima iz proračuna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</si>
  <si>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</si>
  <si>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</si>
  <si>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</si>
  <si>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</si>
  <si>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</si>
  <si>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</si>
  <si>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Dodatna ulaganja na građevinskim objektima</t>
  </si>
  <si>
    <t>Dodatna ulaganja na postrojenjima i opremi</t>
  </si>
  <si>
    <t>1.3. VIŠAK IZ PRETHODNIH GODINA</t>
  </si>
  <si>
    <t>Građevinski objekti</t>
  </si>
  <si>
    <t>Prijevozna sredstva</t>
  </si>
  <si>
    <t>R2328</t>
  </si>
  <si>
    <t>Nematerijalna proizvedena imovina</t>
  </si>
  <si>
    <t>Dodatna ulaganja na prijevoznim sredstvima</t>
  </si>
  <si>
    <t>Dodatna ulaganja za ostalu nefinancijsku imovinu</t>
  </si>
  <si>
    <t>4.3. PRIHOD ZA POSEBNE NAMJENE</t>
  </si>
  <si>
    <t>5.1. POMOĆI</t>
  </si>
  <si>
    <t>R2329</t>
  </si>
  <si>
    <t>Aktivnost A400104</t>
  </si>
  <si>
    <t>Natjecanja, manifestacije i ostalo</t>
  </si>
  <si>
    <t>R2330</t>
  </si>
  <si>
    <t>Aktivnost A400106</t>
  </si>
  <si>
    <t>Sufinanciranje međumjesnog javnog prijevoza za redovite učenike SŠ</t>
  </si>
  <si>
    <t>R2331</t>
  </si>
  <si>
    <t>Aktivnost A400107</t>
  </si>
  <si>
    <t>Pravno zastupanje, naknade šteta i ostalo</t>
  </si>
  <si>
    <t>Aktivnost A400109</t>
  </si>
  <si>
    <t>Sufinanciranje osobnih pomoćnika i pomoćnika u nastavi</t>
  </si>
  <si>
    <t>Aktivnost A400110</t>
  </si>
  <si>
    <t>Centri izvrsnosti za nadarene učenike</t>
  </si>
  <si>
    <t>Tekućo projekt T400101</t>
  </si>
  <si>
    <t>Dani srednjih škola</t>
  </si>
  <si>
    <t>PROGRAM 4014</t>
  </si>
  <si>
    <t>Projekti Europske Unije - društvene djelatnosti</t>
  </si>
  <si>
    <t>Kapitalni projekt K401401</t>
  </si>
  <si>
    <t>Energetska obnova objekata u školstvu</t>
  </si>
  <si>
    <t>4.3. PRIHODI ZA POSEBNE NAMJENE</t>
  </si>
  <si>
    <t>4.4. PRIHODI ZA POSEBNE NAMJENE - DEC</t>
  </si>
  <si>
    <t xml:space="preserve">5.1. POMOĆI </t>
  </si>
  <si>
    <t>5.3. POMOĆI EU</t>
  </si>
  <si>
    <t>Kapitalni projekt K401403</t>
  </si>
  <si>
    <t>Podrška osnivanju i radu centara izvrsnosti u SDŽ</t>
  </si>
  <si>
    <t>Kapitalni projekt K401404</t>
  </si>
  <si>
    <t>e-Škole</t>
  </si>
  <si>
    <t>Tekući projekt T401401</t>
  </si>
  <si>
    <t>Erasmus +</t>
  </si>
  <si>
    <t>4.6.VIŠKOVI PRORAČUNSKIH KORISNIKA IZ PRETHODNIH GODINA</t>
  </si>
  <si>
    <t>Tekući projekt</t>
  </si>
  <si>
    <t>Moderne kompentencije za modernu gimnaziju</t>
  </si>
  <si>
    <t>Tekući projekt T401404</t>
  </si>
  <si>
    <t>Učimo zajedno III-I</t>
  </si>
  <si>
    <t>Tekući projekt T401405</t>
  </si>
  <si>
    <t>Učimo zajedno III-II</t>
  </si>
  <si>
    <t>Tekući projekt 401407</t>
  </si>
  <si>
    <t>Finame pro</t>
  </si>
  <si>
    <t>Tekući projekt 401408</t>
  </si>
  <si>
    <t>SN4SD-Suvremena nastava za suvremeno društvo</t>
  </si>
  <si>
    <t>Tekući projekt 401410</t>
  </si>
  <si>
    <t>European apprenticeship program</t>
  </si>
  <si>
    <t>Tekući projekt T401413</t>
  </si>
  <si>
    <t>Safe placing</t>
  </si>
  <si>
    <t>Tekući projekt T4014 14</t>
  </si>
  <si>
    <t>Elektra SD</t>
  </si>
  <si>
    <t>Tekući projekt T4014 15</t>
  </si>
  <si>
    <t>Školska shema - voće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</si>
  <si>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</si>
  <si>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</si>
  <si>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</si>
  <si>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</si>
  <si>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</si>
  <si>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</si>
  <si>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</si>
  <si>
    <t>U Sinju,19.11.2018.</t>
  </si>
  <si>
    <t>Ravnatelj:</t>
  </si>
  <si>
    <t>Jozo Radić,prof.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</si>
</sst>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sz val="9"/>
      <color indexed="53"/>
      <name val="Calibri"/>
      <family val="2"/>
      <charset val="238"/>
    </font>
    <font>
      <sz val="11"/>
      <color indexed="53"/>
      <name val="Calibri"/>
      <family val="2"/>
      <charset val="238"/>
    </font>
    <font>
      <i/>
      <sz val="9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6" fillId="8" borderId="23" applyNumberFormat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0" xfId="0" applyFont="1"/>
    <xf numFmtId="0" fontId="7" fillId="3" borderId="10" xfId="0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4" fontId="8" fillId="4" borderId="11" xfId="0" applyNumberFormat="1" applyFont="1" applyFill="1" applyBorder="1" applyAlignment="1">
      <alignment wrapText="1"/>
    </xf>
    <xf numFmtId="4" fontId="8" fillId="4" borderId="9" xfId="0" applyNumberFormat="1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4" fontId="4" fillId="5" borderId="11" xfId="0" applyNumberFormat="1" applyFont="1" applyFill="1" applyBorder="1" applyAlignment="1">
      <alignment wrapText="1"/>
    </xf>
    <xf numFmtId="4" fontId="4" fillId="5" borderId="9" xfId="0" applyNumberFormat="1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4" fontId="9" fillId="0" borderId="11" xfId="0" applyNumberFormat="1" applyFont="1" applyBorder="1" applyAlignment="1">
      <alignment wrapText="1"/>
    </xf>
    <xf numFmtId="4" fontId="9" fillId="0" borderId="11" xfId="0" applyNumberFormat="1" applyFont="1" applyBorder="1" applyAlignment="1" applyProtection="1">
      <alignment wrapText="1"/>
      <protection locked="0"/>
    </xf>
    <xf numFmtId="4" fontId="9" fillId="0" borderId="9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wrapText="1"/>
    </xf>
    <xf numFmtId="4" fontId="10" fillId="0" borderId="11" xfId="0" applyNumberFormat="1" applyFont="1" applyBorder="1" applyAlignment="1">
      <alignment wrapText="1"/>
    </xf>
    <xf numFmtId="4" fontId="10" fillId="0" borderId="11" xfId="0" applyNumberFormat="1" applyFont="1" applyBorder="1" applyAlignment="1" applyProtection="1">
      <alignment wrapText="1"/>
      <protection locked="0"/>
    </xf>
    <xf numFmtId="4" fontId="10" fillId="0" borderId="9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/>
    <xf numFmtId="0" fontId="12" fillId="0" borderId="0" xfId="0" applyFont="1" applyAlignment="1"/>
    <xf numFmtId="0" fontId="10" fillId="0" borderId="1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4" fontId="9" fillId="0" borderId="15" xfId="0" applyNumberFormat="1" applyFont="1" applyBorder="1" applyAlignment="1">
      <alignment wrapText="1"/>
    </xf>
    <xf numFmtId="4" fontId="9" fillId="0" borderId="15" xfId="0" applyNumberFormat="1" applyFont="1" applyBorder="1" applyAlignment="1" applyProtection="1">
      <alignment wrapText="1"/>
      <protection locked="0"/>
    </xf>
    <xf numFmtId="4" fontId="9" fillId="0" borderId="16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left" wrapText="1"/>
    </xf>
    <xf numFmtId="4" fontId="9" fillId="0" borderId="17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3" borderId="10" xfId="0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4" fontId="7" fillId="3" borderId="19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4" fontId="8" fillId="4" borderId="19" xfId="0" applyNumberFormat="1" applyFont="1" applyFill="1" applyBorder="1" applyAlignment="1">
      <alignment wrapText="1"/>
    </xf>
    <xf numFmtId="4" fontId="8" fillId="4" borderId="10" xfId="0" applyNumberFormat="1" applyFont="1" applyFill="1" applyBorder="1" applyAlignment="1">
      <alignment wrapText="1"/>
    </xf>
    <xf numFmtId="0" fontId="8" fillId="6" borderId="11" xfId="0" applyFont="1" applyFill="1" applyBorder="1" applyAlignment="1">
      <alignment wrapText="1"/>
    </xf>
    <xf numFmtId="4" fontId="8" fillId="6" borderId="11" xfId="0" applyNumberFormat="1" applyFont="1" applyFill="1" applyBorder="1" applyAlignment="1">
      <alignment wrapText="1"/>
    </xf>
    <xf numFmtId="4" fontId="8" fillId="6" borderId="19" xfId="0" applyNumberFormat="1" applyFont="1" applyFill="1" applyBorder="1" applyAlignment="1">
      <alignment wrapText="1"/>
    </xf>
    <xf numFmtId="4" fontId="8" fillId="6" borderId="10" xfId="0" applyNumberFormat="1" applyFont="1" applyFill="1" applyBorder="1" applyAlignment="1">
      <alignment wrapText="1"/>
    </xf>
    <xf numFmtId="4" fontId="8" fillId="6" borderId="9" xfId="0" applyNumberFormat="1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  <xf numFmtId="4" fontId="8" fillId="7" borderId="11" xfId="0" applyNumberFormat="1" applyFont="1" applyFill="1" applyBorder="1" applyAlignment="1">
      <alignment wrapText="1"/>
    </xf>
    <xf numFmtId="4" fontId="8" fillId="7" borderId="19" xfId="0" applyNumberFormat="1" applyFont="1" applyFill="1" applyBorder="1" applyAlignment="1">
      <alignment wrapText="1"/>
    </xf>
    <xf numFmtId="4" fontId="8" fillId="7" borderId="10" xfId="0" applyNumberFormat="1" applyFont="1" applyFill="1" applyBorder="1" applyAlignment="1">
      <alignment wrapText="1"/>
    </xf>
    <xf numFmtId="4" fontId="8" fillId="7" borderId="9" xfId="0" applyNumberFormat="1" applyFont="1" applyFill="1" applyBorder="1" applyAlignment="1">
      <alignment wrapText="1"/>
    </xf>
    <xf numFmtId="4" fontId="4" fillId="5" borderId="19" xfId="0" applyNumberFormat="1" applyFont="1" applyFill="1" applyBorder="1" applyAlignment="1">
      <alignment wrapText="1"/>
    </xf>
    <xf numFmtId="4" fontId="4" fillId="5" borderId="10" xfId="0" applyNumberFormat="1" applyFont="1" applyFill="1" applyBorder="1" applyAlignment="1">
      <alignment wrapText="1"/>
    </xf>
    <xf numFmtId="4" fontId="9" fillId="0" borderId="19" xfId="0" applyNumberFormat="1" applyFont="1" applyBorder="1" applyAlignment="1">
      <alignment wrapText="1"/>
    </xf>
    <xf numFmtId="4" fontId="9" fillId="0" borderId="10" xfId="0" applyNumberFormat="1" applyFont="1" applyBorder="1" applyAlignment="1" applyProtection="1">
      <alignment wrapText="1"/>
      <protection locked="0"/>
    </xf>
    <xf numFmtId="4" fontId="10" fillId="0" borderId="19" xfId="0" applyNumberFormat="1" applyFont="1" applyBorder="1" applyAlignment="1">
      <alignment wrapText="1"/>
    </xf>
    <xf numFmtId="4" fontId="10" fillId="0" borderId="10" xfId="0" applyNumberFormat="1" applyFont="1" applyBorder="1" applyAlignment="1" applyProtection="1">
      <alignment wrapText="1"/>
      <protection locked="0"/>
    </xf>
    <xf numFmtId="0" fontId="13" fillId="0" borderId="21" xfId="0" applyFont="1" applyBorder="1" applyAlignment="1">
      <alignment wrapText="1"/>
    </xf>
    <xf numFmtId="0" fontId="13" fillId="0" borderId="0" xfId="0" applyFont="1" applyAlignment="1">
      <alignment wrapText="1"/>
    </xf>
    <xf numFmtId="0" fontId="4" fillId="6" borderId="11" xfId="0" applyFont="1" applyFill="1" applyBorder="1" applyAlignment="1">
      <alignment wrapText="1"/>
    </xf>
    <xf numFmtId="4" fontId="4" fillId="6" borderId="11" xfId="0" applyNumberFormat="1" applyFont="1" applyFill="1" applyBorder="1" applyAlignment="1">
      <alignment wrapText="1"/>
    </xf>
    <xf numFmtId="4" fontId="4" fillId="6" borderId="19" xfId="0" applyNumberFormat="1" applyFont="1" applyFill="1" applyBorder="1" applyAlignment="1">
      <alignment wrapText="1"/>
    </xf>
    <xf numFmtId="4" fontId="4" fillId="6" borderId="10" xfId="0" applyNumberFormat="1" applyFont="1" applyFill="1" applyBorder="1" applyAlignment="1">
      <alignment wrapText="1"/>
    </xf>
    <xf numFmtId="4" fontId="4" fillId="6" borderId="9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9" fillId="0" borderId="1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wrapText="1"/>
    </xf>
    <xf numFmtId="4" fontId="9" fillId="0" borderId="10" xfId="0" applyNumberFormat="1" applyFont="1" applyFill="1" applyBorder="1" applyAlignment="1">
      <alignment wrapText="1"/>
    </xf>
    <xf numFmtId="0" fontId="0" fillId="0" borderId="0" xfId="0" applyFont="1" applyFill="1"/>
    <xf numFmtId="4" fontId="9" fillId="0" borderId="22" xfId="0" applyNumberFormat="1" applyFont="1" applyBorder="1" applyAlignment="1">
      <alignment wrapText="1"/>
    </xf>
    <xf numFmtId="4" fontId="9" fillId="0" borderId="14" xfId="0" applyNumberFormat="1" applyFont="1" applyBorder="1" applyAlignment="1" applyProtection="1">
      <alignment wrapText="1"/>
      <protection locked="0"/>
    </xf>
    <xf numFmtId="4" fontId="15" fillId="6" borderId="4" xfId="0" applyNumberFormat="1" applyFont="1" applyFill="1" applyBorder="1"/>
    <xf numFmtId="0" fontId="17" fillId="8" borderId="24" xfId="1" applyFont="1" applyBorder="1" applyAlignment="1">
      <alignment horizontal="center" vertical="center" wrapText="1"/>
    </xf>
    <xf numFmtId="4" fontId="16" fillId="8" borderId="25" xfId="1" applyNumberFormat="1" applyBorder="1"/>
    <xf numFmtId="0" fontId="16" fillId="8" borderId="25" xfId="1" applyBorder="1"/>
    <xf numFmtId="4" fontId="16" fillId="8" borderId="26" xfId="1" applyNumberFormat="1" applyBorder="1"/>
    <xf numFmtId="4" fontId="4" fillId="6" borderId="15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" fontId="19" fillId="0" borderId="0" xfId="0" applyNumberFormat="1" applyFont="1" applyFill="1"/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4" borderId="1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left" wrapText="1"/>
    </xf>
    <xf numFmtId="0" fontId="8" fillId="6" borderId="10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 wrapText="1"/>
    </xf>
    <xf numFmtId="0" fontId="14" fillId="6" borderId="3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 wrapText="1"/>
    </xf>
    <xf numFmtId="0" fontId="14" fillId="6" borderId="15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center"/>
    </xf>
  </cellXfs>
  <cellStyles count="2">
    <cellStyle name="Normalno" xfId="0" builtinId="0"/>
    <cellStyle name="U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"/>
  <sheetViews>
    <sheetView tabSelected="1" zoomScale="125" workbookViewId="0">
      <selection activeCell="L10" sqref="L10"/>
    </sheetView>
  </sheetViews>
  <sheetFormatPr defaultRowHeight="15" x14ac:dyDescent="0.25"/>
  <cols>
    <col min="1" max="1" width="6.28515625" customWidth="1"/>
    <col min="2" max="2" width="5.42578125" customWidth="1"/>
    <col min="3" max="3" width="38" customWidth="1"/>
    <col min="4" max="4" width="14" hidden="1" customWidth="1"/>
    <col min="5" max="5" width="12.5703125" hidden="1" customWidth="1"/>
    <col min="6" max="6" width="12.28515625" customWidth="1"/>
    <col min="7" max="7" width="12.5703125" customWidth="1"/>
    <col min="8" max="8" width="12.28515625" customWidth="1"/>
    <col min="9" max="9" width="14.7109375" customWidth="1"/>
    <col min="10" max="10" width="12.140625" customWidth="1"/>
  </cols>
  <sheetData>
    <row r="1" spans="1:8" ht="20.25" thickBot="1" x14ac:dyDescent="0.35">
      <c r="A1" s="106" t="s">
        <v>0</v>
      </c>
      <c r="B1" s="106"/>
      <c r="C1" s="106"/>
    </row>
    <row r="2" spans="1:8" ht="19.5" thickTop="1" x14ac:dyDescent="0.3">
      <c r="B2" s="1"/>
    </row>
    <row r="3" spans="1:8" ht="18.75" x14ac:dyDescent="0.3">
      <c r="A3" s="2" t="s">
        <v>1</v>
      </c>
      <c r="B3" s="121" t="s">
        <v>2</v>
      </c>
      <c r="C3" s="121"/>
      <c r="D3" s="121"/>
      <c r="E3" s="121"/>
      <c r="F3" s="121"/>
      <c r="G3" s="3"/>
      <c r="H3" s="3"/>
    </row>
    <row r="5" spans="1:8" s="8" customFormat="1" ht="24.75" customHeight="1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7" t="s">
        <v>8</v>
      </c>
      <c r="G5" s="5" t="s">
        <v>7</v>
      </c>
      <c r="H5" s="7" t="s">
        <v>9</v>
      </c>
    </row>
    <row r="6" spans="1:8" s="13" customFormat="1" ht="12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1" t="s">
        <v>10</v>
      </c>
      <c r="G6" s="10">
        <v>7</v>
      </c>
      <c r="H6" s="12" t="s">
        <v>11</v>
      </c>
    </row>
    <row r="7" spans="1:8" ht="15.75" customHeight="1" thickTop="1" x14ac:dyDescent="0.25">
      <c r="A7" s="14" t="s">
        <v>12</v>
      </c>
      <c r="B7" s="105" t="str">
        <f>+B3</f>
        <v>SŠ TEHNIČKA I INDUSTRIJSKA ŠKOLA RUĐERA BOŠKOVIĆA, SINJ</v>
      </c>
      <c r="C7" s="105"/>
      <c r="D7" s="15">
        <f t="shared" ref="D7:H8" si="0">SUM(D8)</f>
        <v>75700</v>
      </c>
      <c r="E7" s="15">
        <f t="shared" si="0"/>
        <v>-16800</v>
      </c>
      <c r="F7" s="16">
        <f t="shared" si="0"/>
        <v>58900</v>
      </c>
      <c r="G7" s="15">
        <f t="shared" si="0"/>
        <v>-21549.96</v>
      </c>
      <c r="H7" s="17">
        <f t="shared" si="0"/>
        <v>37350.04</v>
      </c>
    </row>
    <row r="8" spans="1:8" x14ac:dyDescent="0.25">
      <c r="A8" s="107" t="s">
        <v>13</v>
      </c>
      <c r="B8" s="108"/>
      <c r="C8" s="18" t="s">
        <v>14</v>
      </c>
      <c r="D8" s="19">
        <f t="shared" si="0"/>
        <v>75700</v>
      </c>
      <c r="E8" s="19">
        <f t="shared" si="0"/>
        <v>-16800</v>
      </c>
      <c r="F8" s="20">
        <f t="shared" si="0"/>
        <v>58900</v>
      </c>
      <c r="G8" s="19">
        <f t="shared" si="0"/>
        <v>-21549.96</v>
      </c>
      <c r="H8" s="20">
        <f t="shared" si="0"/>
        <v>37350.04</v>
      </c>
    </row>
    <row r="9" spans="1:8" x14ac:dyDescent="0.25">
      <c r="A9" s="107" t="s">
        <v>15</v>
      </c>
      <c r="B9" s="108"/>
      <c r="C9" s="18" t="s">
        <v>16</v>
      </c>
      <c r="D9" s="19">
        <f>SUM(D10,D16,D19,D22,D25,D28)</f>
        <v>75700</v>
      </c>
      <c r="E9" s="19">
        <f>SUM(E10,E16,E19,E22,E25,E28)</f>
        <v>-16800</v>
      </c>
      <c r="F9" s="20">
        <f>SUM(F10,F16,F19,F22,F25,F28)</f>
        <v>58900</v>
      </c>
      <c r="G9" s="19">
        <f>SUM(G10,G16,G19,G22,G25,G28)</f>
        <v>-21549.96</v>
      </c>
      <c r="H9" s="20">
        <f>SUM(H10,H16,H19,H22,H25,H28)</f>
        <v>37350.04</v>
      </c>
    </row>
    <row r="10" spans="1:8" ht="24.75" customHeight="1" x14ac:dyDescent="0.25">
      <c r="A10" s="103" t="s">
        <v>17</v>
      </c>
      <c r="B10" s="104"/>
      <c r="C10" s="21" t="s">
        <v>18</v>
      </c>
      <c r="D10" s="22">
        <f>SUM(D11:D15)</f>
        <v>5000</v>
      </c>
      <c r="E10" s="22">
        <f>SUM(E11:E15)</f>
        <v>0</v>
      </c>
      <c r="F10" s="23">
        <f>SUM(F11:F15)</f>
        <v>5000</v>
      </c>
      <c r="G10" s="22">
        <f>SUM(G11:G15)</f>
        <v>-4950</v>
      </c>
      <c r="H10" s="23">
        <f>SUM(H11:H15)</f>
        <v>50</v>
      </c>
    </row>
    <row r="11" spans="1:8" s="30" customFormat="1" ht="12" x14ac:dyDescent="0.2">
      <c r="A11" s="24" t="s">
        <v>19</v>
      </c>
      <c r="B11" s="25">
        <v>641</v>
      </c>
      <c r="C11" s="26" t="s">
        <v>20</v>
      </c>
      <c r="D11" s="27">
        <v>200</v>
      </c>
      <c r="E11" s="28"/>
      <c r="F11" s="29">
        <f>SUM(D11:E11)</f>
        <v>200</v>
      </c>
      <c r="G11" s="28">
        <v>-150</v>
      </c>
      <c r="H11" s="29">
        <f>SUM(F11:G11)</f>
        <v>50</v>
      </c>
    </row>
    <row r="12" spans="1:8" s="30" customFormat="1" ht="12" x14ac:dyDescent="0.2">
      <c r="A12" s="24"/>
      <c r="B12" s="25">
        <v>642</v>
      </c>
      <c r="C12" s="26" t="s">
        <v>21</v>
      </c>
      <c r="D12" s="27"/>
      <c r="E12" s="28"/>
      <c r="F12" s="29">
        <f>SUM(D12:E12)</f>
        <v>0</v>
      </c>
      <c r="G12" s="28"/>
      <c r="H12" s="29">
        <f>SUM(F12:G12)</f>
        <v>0</v>
      </c>
    </row>
    <row r="13" spans="1:8" s="30" customFormat="1" ht="24" x14ac:dyDescent="0.2">
      <c r="A13" s="24" t="s">
        <v>22</v>
      </c>
      <c r="B13" s="25">
        <v>661</v>
      </c>
      <c r="C13" s="26" t="s">
        <v>23</v>
      </c>
      <c r="D13" s="27">
        <v>4800</v>
      </c>
      <c r="E13" s="28"/>
      <c r="F13" s="29">
        <f>SUM(D13:E13)</f>
        <v>4800</v>
      </c>
      <c r="G13" s="28">
        <v>-4800</v>
      </c>
      <c r="H13" s="29">
        <f>SUM(F13:G13)</f>
        <v>0</v>
      </c>
    </row>
    <row r="14" spans="1:8" s="30" customFormat="1" ht="12" x14ac:dyDescent="0.2">
      <c r="A14" s="24"/>
      <c r="B14" s="25">
        <v>681</v>
      </c>
      <c r="C14" s="26" t="s">
        <v>24</v>
      </c>
      <c r="D14" s="27"/>
      <c r="E14" s="28"/>
      <c r="F14" s="29">
        <f>SUM(D14:E14)</f>
        <v>0</v>
      </c>
      <c r="G14" s="28"/>
      <c r="H14" s="29">
        <f>SUM(F14:G14)</f>
        <v>0</v>
      </c>
    </row>
    <row r="15" spans="1:8" s="30" customFormat="1" ht="12" x14ac:dyDescent="0.2">
      <c r="A15" s="24"/>
      <c r="B15" s="25">
        <v>683</v>
      </c>
      <c r="C15" s="26" t="s">
        <v>25</v>
      </c>
      <c r="D15" s="27"/>
      <c r="E15" s="28"/>
      <c r="F15" s="29">
        <f>SUM(D15:E15)</f>
        <v>0</v>
      </c>
      <c r="G15" s="28"/>
      <c r="H15" s="29">
        <f>SUM(F15:G15)</f>
        <v>0</v>
      </c>
    </row>
    <row r="16" spans="1:8" ht="24.75" x14ac:dyDescent="0.25">
      <c r="A16" s="103" t="s">
        <v>17</v>
      </c>
      <c r="B16" s="104"/>
      <c r="C16" s="21" t="s">
        <v>26</v>
      </c>
      <c r="D16" s="22">
        <f>SUM(D17:D18)</f>
        <v>60000</v>
      </c>
      <c r="E16" s="22">
        <f>SUM(E17:E18)</f>
        <v>-30000</v>
      </c>
      <c r="F16" s="23">
        <f>SUM(F17:F18)</f>
        <v>30000</v>
      </c>
      <c r="G16" s="22">
        <f>SUM(G17:G18)</f>
        <v>-12059.6</v>
      </c>
      <c r="H16" s="23">
        <f>SUM(H17:H18)</f>
        <v>17940.400000000001</v>
      </c>
    </row>
    <row r="17" spans="1:13" s="30" customFormat="1" ht="60.75" hidden="1" x14ac:dyDescent="0.25">
      <c r="A17" s="24"/>
      <c r="B17" s="31">
        <v>634</v>
      </c>
      <c r="C17" s="32" t="s">
        <v>27</v>
      </c>
      <c r="D17" s="33"/>
      <c r="E17" s="34"/>
      <c r="F17" s="35">
        <f>SUM(D17:E17)</f>
        <v>0</v>
      </c>
      <c r="G17" s="34"/>
      <c r="H17" s="35">
        <f>SUM(F17:G17)</f>
        <v>0</v>
      </c>
      <c r="I17" s="36" t="s">
        <v>28</v>
      </c>
      <c r="J17" s="37"/>
      <c r="K17" s="38"/>
      <c r="L17" s="38"/>
      <c r="M17" s="38"/>
    </row>
    <row r="18" spans="1:13" s="30" customFormat="1" ht="12" x14ac:dyDescent="0.2">
      <c r="A18" s="24" t="s">
        <v>29</v>
      </c>
      <c r="B18" s="25">
        <v>652</v>
      </c>
      <c r="C18" s="26" t="s">
        <v>30</v>
      </c>
      <c r="D18" s="27">
        <v>60000</v>
      </c>
      <c r="E18" s="28">
        <v>-30000</v>
      </c>
      <c r="F18" s="29">
        <f>SUM(D18:E18)</f>
        <v>30000</v>
      </c>
      <c r="G18" s="28">
        <v>-12059.6</v>
      </c>
      <c r="H18" s="29">
        <f>SUM(F18:G18)</f>
        <v>17940.400000000001</v>
      </c>
    </row>
    <row r="19" spans="1:13" x14ac:dyDescent="0.25">
      <c r="A19" s="103" t="s">
        <v>17</v>
      </c>
      <c r="B19" s="104"/>
      <c r="C19" s="21" t="s">
        <v>31</v>
      </c>
      <c r="D19" s="22">
        <f>SUM(D20:D21)</f>
        <v>10000</v>
      </c>
      <c r="E19" s="22">
        <f>SUM(E20:E21)</f>
        <v>13200</v>
      </c>
      <c r="F19" s="23">
        <f>SUM(F20:F21)</f>
        <v>23200</v>
      </c>
      <c r="G19" s="22">
        <f>SUM(G20:G21)</f>
        <v>-4500.3599999999997</v>
      </c>
      <c r="H19" s="23">
        <f>SUM(H20:H21)</f>
        <v>18699.64</v>
      </c>
    </row>
    <row r="20" spans="1:13" s="30" customFormat="1" ht="12" x14ac:dyDescent="0.2">
      <c r="A20" s="24"/>
      <c r="B20" s="25">
        <v>634</v>
      </c>
      <c r="C20" s="26" t="s">
        <v>27</v>
      </c>
      <c r="D20" s="27"/>
      <c r="E20" s="28"/>
      <c r="F20" s="29">
        <f>SUM(D20:E20)</f>
        <v>0</v>
      </c>
      <c r="G20" s="28"/>
      <c r="H20" s="29">
        <f>SUM(F20:G20)</f>
        <v>0</v>
      </c>
    </row>
    <row r="21" spans="1:13" s="30" customFormat="1" ht="24" x14ac:dyDescent="0.2">
      <c r="A21" s="24" t="s">
        <v>32</v>
      </c>
      <c r="B21" s="25">
        <v>636</v>
      </c>
      <c r="C21" s="26" t="s">
        <v>33</v>
      </c>
      <c r="D21" s="27">
        <v>10000</v>
      </c>
      <c r="E21" s="28">
        <v>13200</v>
      </c>
      <c r="F21" s="29">
        <f>SUM(D21:E21)</f>
        <v>23200</v>
      </c>
      <c r="G21" s="28">
        <v>-4500.3599999999997</v>
      </c>
      <c r="H21" s="29">
        <f>SUM(F21:G21)</f>
        <v>18699.64</v>
      </c>
    </row>
    <row r="22" spans="1:13" ht="24.75" x14ac:dyDescent="0.25">
      <c r="A22" s="103" t="s">
        <v>17</v>
      </c>
      <c r="B22" s="104"/>
      <c r="C22" s="21" t="s">
        <v>34</v>
      </c>
      <c r="D22" s="22">
        <f>SUM(D23:D24)</f>
        <v>0</v>
      </c>
      <c r="E22" s="22">
        <f>SUM(E23:E24)</f>
        <v>0</v>
      </c>
      <c r="F22" s="23">
        <f>SUM(F23:F24)</f>
        <v>0</v>
      </c>
      <c r="G22" s="22">
        <f>SUM(G23:G24)</f>
        <v>0</v>
      </c>
      <c r="H22" s="23">
        <f>SUM(H23:H24)</f>
        <v>0</v>
      </c>
    </row>
    <row r="23" spans="1:13" s="30" customFormat="1" ht="24" x14ac:dyDescent="0.2">
      <c r="A23" s="24"/>
      <c r="B23" s="25">
        <v>632</v>
      </c>
      <c r="C23" s="26" t="s">
        <v>35</v>
      </c>
      <c r="D23" s="27"/>
      <c r="E23" s="28"/>
      <c r="F23" s="29">
        <f>SUM(D23:E23)</f>
        <v>0</v>
      </c>
      <c r="G23" s="28"/>
      <c r="H23" s="29">
        <f>SUM(F23:G23)</f>
        <v>0</v>
      </c>
    </row>
    <row r="24" spans="1:13" s="30" customFormat="1" ht="24" x14ac:dyDescent="0.2">
      <c r="A24" s="24"/>
      <c r="B24" s="25">
        <v>638</v>
      </c>
      <c r="C24" s="26" t="s">
        <v>36</v>
      </c>
      <c r="D24" s="27"/>
      <c r="E24" s="28"/>
      <c r="F24" s="29">
        <f>SUM(D24:E24)</f>
        <v>0</v>
      </c>
      <c r="G24" s="28"/>
      <c r="H24" s="29">
        <f>SUM(F24:G24)</f>
        <v>0</v>
      </c>
    </row>
    <row r="25" spans="1:13" x14ac:dyDescent="0.25">
      <c r="A25" s="103" t="s">
        <v>17</v>
      </c>
      <c r="B25" s="104"/>
      <c r="C25" s="21" t="s">
        <v>37</v>
      </c>
      <c r="D25" s="22">
        <f>SUM(D26:D27)</f>
        <v>0</v>
      </c>
      <c r="E25" s="22">
        <f>SUM(E26:E27)</f>
        <v>0</v>
      </c>
      <c r="F25" s="23">
        <f>SUM(F26:F27)</f>
        <v>0</v>
      </c>
      <c r="G25" s="22">
        <f>SUM(G26:G27)</f>
        <v>0</v>
      </c>
      <c r="H25" s="23">
        <f>SUM(H26:H27)</f>
        <v>0</v>
      </c>
    </row>
    <row r="26" spans="1:13" s="30" customFormat="1" ht="60.75" hidden="1" x14ac:dyDescent="0.25">
      <c r="A26" s="39"/>
      <c r="B26" s="31">
        <v>636</v>
      </c>
      <c r="C26" s="32" t="s">
        <v>33</v>
      </c>
      <c r="D26" s="33"/>
      <c r="E26" s="34"/>
      <c r="F26" s="35">
        <f>SUM(D26:E26)</f>
        <v>0</v>
      </c>
      <c r="G26" s="34"/>
      <c r="H26" s="35">
        <f>SUM(F26:G26)</f>
        <v>0</v>
      </c>
      <c r="I26" s="36" t="s">
        <v>28</v>
      </c>
      <c r="J26" s="37"/>
      <c r="K26" s="38"/>
      <c r="L26" s="38"/>
      <c r="M26" s="38"/>
    </row>
    <row r="27" spans="1:13" s="30" customFormat="1" ht="24" x14ac:dyDescent="0.2">
      <c r="A27" s="24"/>
      <c r="B27" s="25">
        <v>663</v>
      </c>
      <c r="C27" s="26" t="s">
        <v>38</v>
      </c>
      <c r="D27" s="27"/>
      <c r="E27" s="28"/>
      <c r="F27" s="29">
        <f>SUM(D27:E27)</f>
        <v>0</v>
      </c>
      <c r="G27" s="28"/>
      <c r="H27" s="29">
        <f>SUM(F27:G27)</f>
        <v>0</v>
      </c>
    </row>
    <row r="28" spans="1:13" ht="24.75" x14ac:dyDescent="0.25">
      <c r="A28" s="103" t="s">
        <v>17</v>
      </c>
      <c r="B28" s="104"/>
      <c r="C28" s="21" t="s">
        <v>39</v>
      </c>
      <c r="D28" s="22">
        <f>SUM(D29:D30)</f>
        <v>700</v>
      </c>
      <c r="E28" s="22">
        <f>SUM(E29:E30)</f>
        <v>0</v>
      </c>
      <c r="F28" s="23">
        <f>SUM(F29:F30)</f>
        <v>700</v>
      </c>
      <c r="G28" s="22">
        <f>SUM(G29:G30)</f>
        <v>-40</v>
      </c>
      <c r="H28" s="23">
        <f>SUM(H29:H30)</f>
        <v>660</v>
      </c>
    </row>
    <row r="29" spans="1:13" s="30" customFormat="1" ht="12" x14ac:dyDescent="0.2">
      <c r="A29" s="24" t="s">
        <v>40</v>
      </c>
      <c r="B29" s="25">
        <v>721</v>
      </c>
      <c r="C29" s="26" t="s">
        <v>41</v>
      </c>
      <c r="D29" s="27">
        <v>700</v>
      </c>
      <c r="E29" s="28"/>
      <c r="F29" s="29">
        <f>SUM(D29:E29)</f>
        <v>700</v>
      </c>
      <c r="G29" s="28">
        <v>-40</v>
      </c>
      <c r="H29" s="29">
        <f>SUM(F29:G29)</f>
        <v>660</v>
      </c>
    </row>
    <row r="30" spans="1:13" s="30" customFormat="1" ht="12" x14ac:dyDescent="0.2">
      <c r="A30" s="40"/>
      <c r="B30" s="41">
        <v>722</v>
      </c>
      <c r="C30" s="42" t="s">
        <v>42</v>
      </c>
      <c r="D30" s="43"/>
      <c r="E30" s="44"/>
      <c r="F30" s="45">
        <f>SUM(D30:E30)</f>
        <v>0</v>
      </c>
      <c r="G30" s="44"/>
      <c r="H30" s="45">
        <f>SUM(F30:G30)</f>
        <v>0</v>
      </c>
    </row>
    <row r="31" spans="1:13" s="30" customFormat="1" ht="12" x14ac:dyDescent="0.2">
      <c r="A31" s="46"/>
      <c r="B31" s="47"/>
      <c r="C31" s="46"/>
      <c r="D31" s="48"/>
      <c r="E31" s="48"/>
      <c r="F31" s="48"/>
      <c r="G31" s="48"/>
      <c r="H31" s="49"/>
    </row>
    <row r="32" spans="1:13" s="8" customFormat="1" ht="36" x14ac:dyDescent="0.25">
      <c r="A32" s="4" t="s">
        <v>3</v>
      </c>
      <c r="B32" s="5" t="s">
        <v>4</v>
      </c>
      <c r="C32" s="6" t="s">
        <v>43</v>
      </c>
      <c r="D32" s="5" t="str">
        <f>+D5</f>
        <v>PLAN 2018.</v>
      </c>
      <c r="E32" s="5" t="s">
        <v>7</v>
      </c>
      <c r="F32" s="50" t="str">
        <f>+F5</f>
        <v>1. REBALANS 2018.</v>
      </c>
      <c r="G32" s="51" t="str">
        <f>+G5</f>
        <v>Iznos promjene</v>
      </c>
      <c r="H32" s="7" t="str">
        <f>+H5</f>
        <v>2. REBALANS 2018.</v>
      </c>
    </row>
    <row r="33" spans="1:8" x14ac:dyDescent="0.25">
      <c r="A33" s="52">
        <v>1</v>
      </c>
      <c r="B33" s="53">
        <v>2</v>
      </c>
      <c r="C33" s="53">
        <v>3</v>
      </c>
      <c r="D33" s="53">
        <v>4</v>
      </c>
      <c r="E33" s="53">
        <v>5</v>
      </c>
      <c r="F33" s="54" t="s">
        <v>10</v>
      </c>
      <c r="G33" s="52">
        <v>7</v>
      </c>
      <c r="H33" s="55" t="s">
        <v>11</v>
      </c>
    </row>
    <row r="34" spans="1:8" ht="24.75" x14ac:dyDescent="0.25">
      <c r="A34" s="56" t="s">
        <v>12</v>
      </c>
      <c r="B34" s="105" t="str">
        <f>+B3</f>
        <v>SŠ TEHNIČKA I INDUSTRIJSKA ŠKOLA RUĐERA BOŠKOVIĆA, SINJ</v>
      </c>
      <c r="C34" s="105"/>
      <c r="D34" s="57">
        <f t="shared" ref="D34:H35" si="1">SUM(D35)</f>
        <v>2270998</v>
      </c>
      <c r="E34" s="57">
        <f t="shared" si="1"/>
        <v>99337.989999999991</v>
      </c>
      <c r="F34" s="58">
        <f t="shared" si="1"/>
        <v>2370335.9900000002</v>
      </c>
      <c r="G34" s="59">
        <f t="shared" si="1"/>
        <v>-73198.960000000006</v>
      </c>
      <c r="H34" s="60">
        <f t="shared" si="1"/>
        <v>2297137.0300000003</v>
      </c>
    </row>
    <row r="35" spans="1:8" ht="24.75" x14ac:dyDescent="0.25">
      <c r="A35" s="107" t="s">
        <v>44</v>
      </c>
      <c r="B35" s="108"/>
      <c r="C35" s="18" t="s">
        <v>45</v>
      </c>
      <c r="D35" s="19">
        <f t="shared" si="1"/>
        <v>2270998</v>
      </c>
      <c r="E35" s="19">
        <f t="shared" si="1"/>
        <v>99337.989999999991</v>
      </c>
      <c r="F35" s="61">
        <f t="shared" si="1"/>
        <v>2370335.9900000002</v>
      </c>
      <c r="G35" s="62">
        <f t="shared" si="1"/>
        <v>-73198.960000000006</v>
      </c>
      <c r="H35" s="20">
        <f t="shared" si="1"/>
        <v>2297137.0300000003</v>
      </c>
    </row>
    <row r="36" spans="1:8" x14ac:dyDescent="0.25">
      <c r="A36" s="107" t="s">
        <v>46</v>
      </c>
      <c r="B36" s="108"/>
      <c r="C36" s="18" t="s">
        <v>47</v>
      </c>
      <c r="D36" s="19">
        <f>SUM(D294,D37)</f>
        <v>2270998</v>
      </c>
      <c r="E36" s="19">
        <f>SUM(E294,E37)</f>
        <v>99337.989999999991</v>
      </c>
      <c r="F36" s="61">
        <f>SUM(F294,F37)</f>
        <v>2370335.9900000002</v>
      </c>
      <c r="G36" s="62">
        <f>SUM(G294,G37)</f>
        <v>-73198.960000000006</v>
      </c>
      <c r="H36" s="20">
        <f>SUM(H294,H37)</f>
        <v>2297137.0300000003</v>
      </c>
    </row>
    <row r="37" spans="1:8" x14ac:dyDescent="0.25">
      <c r="A37" s="113" t="s">
        <v>48</v>
      </c>
      <c r="B37" s="114"/>
      <c r="C37" s="63" t="s">
        <v>49</v>
      </c>
      <c r="D37" s="64">
        <f>SUM(D38,D103,D121,D214,D249,D255,D264,D280,D291)</f>
        <v>2270998</v>
      </c>
      <c r="E37" s="64">
        <f>SUM(E38,E103,E121,E214,E249,E255,E264,E280,E291)</f>
        <v>99337.989999999991</v>
      </c>
      <c r="F37" s="65">
        <f>SUM(F38,F103,F121,F214,F249,F255,F264,F280,F291)</f>
        <v>2370335.9900000002</v>
      </c>
      <c r="G37" s="66">
        <f>SUM(G38,G103,G121,G214,G249,G255,G264,G280,G291)</f>
        <v>-73198.960000000006</v>
      </c>
      <c r="H37" s="67">
        <f>SUM(H38,H103,H121,H214,H249,H255,H264,H280,H291)</f>
        <v>2297137.0300000003</v>
      </c>
    </row>
    <row r="38" spans="1:8" ht="15" customHeight="1" x14ac:dyDescent="0.25">
      <c r="A38" s="109" t="s">
        <v>50</v>
      </c>
      <c r="B38" s="110"/>
      <c r="C38" s="68" t="s">
        <v>51</v>
      </c>
      <c r="D38" s="69">
        <f>SUM(D39,D52,D59,D71,D82,D93)</f>
        <v>1010098</v>
      </c>
      <c r="E38" s="69">
        <f>SUM(E39,E52,E59,E71,E82,E93)</f>
        <v>20443</v>
      </c>
      <c r="F38" s="70">
        <f>SUM(F39,F52,F59,F71,F82,F93)</f>
        <v>1030541</v>
      </c>
      <c r="G38" s="71">
        <f>SUM(G39,G52,G59,G71,G82,G93)</f>
        <v>-73008.960000000006</v>
      </c>
      <c r="H38" s="72">
        <f>SUM(H39,H52,H59,H71,H82,H93)</f>
        <v>957532.04000000015</v>
      </c>
    </row>
    <row r="39" spans="1:8" ht="15" customHeight="1" x14ac:dyDescent="0.25">
      <c r="A39" s="103" t="s">
        <v>17</v>
      </c>
      <c r="B39" s="104"/>
      <c r="C39" s="21" t="s">
        <v>18</v>
      </c>
      <c r="D39" s="22">
        <f>SUM(D40:D51)</f>
        <v>4800</v>
      </c>
      <c r="E39" s="22">
        <f>SUM(E40:E51)</f>
        <v>0</v>
      </c>
      <c r="F39" s="73">
        <f>SUM(F40:F51)</f>
        <v>4800</v>
      </c>
      <c r="G39" s="74">
        <f>SUM(G40:G51)</f>
        <v>-4800</v>
      </c>
      <c r="H39" s="23">
        <f>SUM(H40:H51)</f>
        <v>0</v>
      </c>
    </row>
    <row r="40" spans="1:8" x14ac:dyDescent="0.25">
      <c r="A40" s="24"/>
      <c r="B40" s="25">
        <v>311</v>
      </c>
      <c r="C40" s="26" t="s">
        <v>52</v>
      </c>
      <c r="D40" s="27"/>
      <c r="E40" s="28"/>
      <c r="F40" s="75">
        <f t="shared" ref="F40:F51" si="2">SUM(D40:E40)</f>
        <v>0</v>
      </c>
      <c r="G40" s="76"/>
      <c r="H40" s="29">
        <f t="shared" ref="H40:H51" si="3">SUM(F40:G40)</f>
        <v>0</v>
      </c>
    </row>
    <row r="41" spans="1:8" x14ac:dyDescent="0.25">
      <c r="A41" s="24"/>
      <c r="B41" s="25">
        <v>312</v>
      </c>
      <c r="C41" s="26" t="s">
        <v>53</v>
      </c>
      <c r="D41" s="27"/>
      <c r="E41" s="28">
        <v>1000</v>
      </c>
      <c r="F41" s="75">
        <f t="shared" si="2"/>
        <v>1000</v>
      </c>
      <c r="G41" s="76">
        <v>-1000</v>
      </c>
      <c r="H41" s="29">
        <f t="shared" si="3"/>
        <v>0</v>
      </c>
    </row>
    <row r="42" spans="1:8" x14ac:dyDescent="0.25">
      <c r="A42" s="24"/>
      <c r="B42" s="25">
        <v>313</v>
      </c>
      <c r="C42" s="26" t="s">
        <v>54</v>
      </c>
      <c r="D42" s="27"/>
      <c r="E42" s="28"/>
      <c r="F42" s="75">
        <f t="shared" si="2"/>
        <v>0</v>
      </c>
      <c r="G42" s="76"/>
      <c r="H42" s="29">
        <f t="shared" si="3"/>
        <v>0</v>
      </c>
    </row>
    <row r="43" spans="1:8" x14ac:dyDescent="0.25">
      <c r="A43" s="24"/>
      <c r="B43" s="25">
        <v>321</v>
      </c>
      <c r="C43" s="26" t="s">
        <v>55</v>
      </c>
      <c r="D43" s="27"/>
      <c r="E43" s="28"/>
      <c r="F43" s="75">
        <f t="shared" si="2"/>
        <v>0</v>
      </c>
      <c r="G43" s="76"/>
      <c r="H43" s="29">
        <f t="shared" si="3"/>
        <v>0</v>
      </c>
    </row>
    <row r="44" spans="1:8" s="30" customFormat="1" ht="12" x14ac:dyDescent="0.2">
      <c r="A44" s="24" t="s">
        <v>56</v>
      </c>
      <c r="B44" s="25">
        <v>322</v>
      </c>
      <c r="C44" s="26" t="s">
        <v>57</v>
      </c>
      <c r="D44" s="27">
        <v>4800</v>
      </c>
      <c r="E44" s="28">
        <v>-1500</v>
      </c>
      <c r="F44" s="75">
        <f t="shared" si="2"/>
        <v>3300</v>
      </c>
      <c r="G44" s="76">
        <v>-3300</v>
      </c>
      <c r="H44" s="29">
        <f t="shared" si="3"/>
        <v>0</v>
      </c>
    </row>
    <row r="45" spans="1:8" s="30" customFormat="1" ht="12" x14ac:dyDescent="0.2">
      <c r="A45" s="24"/>
      <c r="B45" s="25">
        <v>323</v>
      </c>
      <c r="C45" s="26" t="s">
        <v>58</v>
      </c>
      <c r="D45" s="27"/>
      <c r="E45" s="28"/>
      <c r="F45" s="75">
        <f t="shared" si="2"/>
        <v>0</v>
      </c>
      <c r="G45" s="76"/>
      <c r="H45" s="29">
        <f t="shared" si="3"/>
        <v>0</v>
      </c>
    </row>
    <row r="46" spans="1:8" s="30" customFormat="1" ht="24" x14ac:dyDescent="0.2">
      <c r="A46" s="24"/>
      <c r="B46" s="25">
        <v>324</v>
      </c>
      <c r="C46" s="26" t="s">
        <v>59</v>
      </c>
      <c r="D46" s="27"/>
      <c r="E46" s="28"/>
      <c r="F46" s="75">
        <f t="shared" si="2"/>
        <v>0</v>
      </c>
      <c r="G46" s="76"/>
      <c r="H46" s="29">
        <f t="shared" si="3"/>
        <v>0</v>
      </c>
    </row>
    <row r="47" spans="1:8" s="30" customFormat="1" ht="12" x14ac:dyDescent="0.2">
      <c r="A47" s="24"/>
      <c r="B47" s="25">
        <v>329</v>
      </c>
      <c r="C47" s="26" t="s">
        <v>60</v>
      </c>
      <c r="D47" s="27"/>
      <c r="E47" s="28">
        <v>500</v>
      </c>
      <c r="F47" s="75">
        <f t="shared" si="2"/>
        <v>500</v>
      </c>
      <c r="G47" s="76">
        <v>-500</v>
      </c>
      <c r="H47" s="29">
        <f t="shared" si="3"/>
        <v>0</v>
      </c>
    </row>
    <row r="48" spans="1:8" s="30" customFormat="1" ht="12" x14ac:dyDescent="0.2">
      <c r="A48" s="24"/>
      <c r="B48" s="25">
        <v>343</v>
      </c>
      <c r="C48" s="26" t="s">
        <v>61</v>
      </c>
      <c r="D48" s="27"/>
      <c r="E48" s="28"/>
      <c r="F48" s="75">
        <f t="shared" si="2"/>
        <v>0</v>
      </c>
      <c r="G48" s="76"/>
      <c r="H48" s="29">
        <f t="shared" si="3"/>
        <v>0</v>
      </c>
    </row>
    <row r="49" spans="1:12" s="30" customFormat="1" ht="12" x14ac:dyDescent="0.2">
      <c r="A49" s="24"/>
      <c r="B49" s="25">
        <v>381</v>
      </c>
      <c r="C49" s="26" t="s">
        <v>62</v>
      </c>
      <c r="D49" s="27"/>
      <c r="E49" s="28"/>
      <c r="F49" s="75">
        <f t="shared" si="2"/>
        <v>0</v>
      </c>
      <c r="G49" s="76"/>
      <c r="H49" s="29">
        <f t="shared" si="3"/>
        <v>0</v>
      </c>
    </row>
    <row r="50" spans="1:12" s="30" customFormat="1" ht="12" x14ac:dyDescent="0.2">
      <c r="A50" s="24"/>
      <c r="B50" s="25">
        <v>383</v>
      </c>
      <c r="C50" s="26" t="s">
        <v>63</v>
      </c>
      <c r="D50" s="27"/>
      <c r="E50" s="28"/>
      <c r="F50" s="75">
        <f t="shared" si="2"/>
        <v>0</v>
      </c>
      <c r="G50" s="76"/>
      <c r="H50" s="29">
        <f t="shared" si="3"/>
        <v>0</v>
      </c>
    </row>
    <row r="51" spans="1:12" s="30" customFormat="1" ht="24" hidden="1" customHeight="1" x14ac:dyDescent="0.2">
      <c r="A51" s="39"/>
      <c r="B51" s="31">
        <v>424</v>
      </c>
      <c r="C51" s="32" t="s">
        <v>64</v>
      </c>
      <c r="D51" s="33"/>
      <c r="E51" s="34"/>
      <c r="F51" s="77">
        <f t="shared" si="2"/>
        <v>0</v>
      </c>
      <c r="G51" s="78"/>
      <c r="H51" s="35">
        <f t="shared" si="3"/>
        <v>0</v>
      </c>
      <c r="I51" s="79" t="s">
        <v>65</v>
      </c>
      <c r="J51" s="80"/>
      <c r="K51" s="80"/>
      <c r="L51" s="80"/>
    </row>
    <row r="52" spans="1:12" s="30" customFormat="1" ht="24" x14ac:dyDescent="0.2">
      <c r="A52" s="111" t="s">
        <v>17</v>
      </c>
      <c r="B52" s="112"/>
      <c r="C52" s="81" t="s">
        <v>66</v>
      </c>
      <c r="D52" s="82">
        <f>SUM(D53:D58)</f>
        <v>945298</v>
      </c>
      <c r="E52" s="82">
        <f>SUM(E53:E58)</f>
        <v>27243</v>
      </c>
      <c r="F52" s="83">
        <f>SUM(F53:F58)</f>
        <v>972541</v>
      </c>
      <c r="G52" s="84">
        <f>SUM(G53:G58)</f>
        <v>-51649.000000000007</v>
      </c>
      <c r="H52" s="85">
        <f>SUM(H53:H58)</f>
        <v>920892.00000000012</v>
      </c>
    </row>
    <row r="53" spans="1:12" ht="22.5" customHeight="1" x14ac:dyDescent="0.25">
      <c r="A53" s="24" t="s">
        <v>67</v>
      </c>
      <c r="B53" s="25">
        <v>321</v>
      </c>
      <c r="C53" s="26" t="s">
        <v>55</v>
      </c>
      <c r="D53" s="27">
        <v>290000</v>
      </c>
      <c r="E53" s="28">
        <v>21000</v>
      </c>
      <c r="F53" s="75">
        <f t="shared" ref="F53:F58" si="4">SUM(D53:E53)</f>
        <v>311000</v>
      </c>
      <c r="G53" s="76">
        <v>-46898.1</v>
      </c>
      <c r="H53" s="29">
        <f t="shared" ref="H53:H58" si="5">SUM(F53:G53)</f>
        <v>264101.90000000002</v>
      </c>
      <c r="I53" s="86"/>
    </row>
    <row r="54" spans="1:12" s="30" customFormat="1" ht="12" x14ac:dyDescent="0.2">
      <c r="A54" s="24" t="s">
        <v>68</v>
      </c>
      <c r="B54" s="25">
        <v>322</v>
      </c>
      <c r="C54" s="26" t="s">
        <v>57</v>
      </c>
      <c r="D54" s="27">
        <v>357000</v>
      </c>
      <c r="E54" s="28"/>
      <c r="F54" s="75">
        <f t="shared" si="4"/>
        <v>357000</v>
      </c>
      <c r="G54" s="76">
        <v>69207.679999999993</v>
      </c>
      <c r="H54" s="29">
        <f t="shared" si="5"/>
        <v>426207.68</v>
      </c>
    </row>
    <row r="55" spans="1:12" s="30" customFormat="1" ht="12" x14ac:dyDescent="0.2">
      <c r="A55" s="24" t="s">
        <v>69</v>
      </c>
      <c r="B55" s="25">
        <v>323</v>
      </c>
      <c r="C55" s="26" t="s">
        <v>58</v>
      </c>
      <c r="D55" s="27">
        <v>278298</v>
      </c>
      <c r="E55" s="28">
        <v>6243</v>
      </c>
      <c r="F55" s="75">
        <f t="shared" si="4"/>
        <v>284541</v>
      </c>
      <c r="G55" s="76">
        <v>-64413.25</v>
      </c>
      <c r="H55" s="29">
        <f t="shared" si="5"/>
        <v>220127.75</v>
      </c>
    </row>
    <row r="56" spans="1:12" s="30" customFormat="1" ht="24" x14ac:dyDescent="0.2">
      <c r="A56" s="24"/>
      <c r="B56" s="25">
        <v>324</v>
      </c>
      <c r="C56" s="26" t="s">
        <v>59</v>
      </c>
      <c r="D56" s="27"/>
      <c r="E56" s="28"/>
      <c r="F56" s="75">
        <f t="shared" si="4"/>
        <v>0</v>
      </c>
      <c r="G56" s="76"/>
      <c r="H56" s="29">
        <f t="shared" si="5"/>
        <v>0</v>
      </c>
    </row>
    <row r="57" spans="1:12" s="30" customFormat="1" ht="12" x14ac:dyDescent="0.2">
      <c r="A57" s="24" t="s">
        <v>70</v>
      </c>
      <c r="B57" s="25">
        <v>329</v>
      </c>
      <c r="C57" s="26" t="s">
        <v>60</v>
      </c>
      <c r="D57" s="27">
        <v>6000</v>
      </c>
      <c r="E57" s="28"/>
      <c r="F57" s="75">
        <f t="shared" si="4"/>
        <v>6000</v>
      </c>
      <c r="G57" s="76">
        <v>-1545.33</v>
      </c>
      <c r="H57" s="29">
        <f t="shared" si="5"/>
        <v>4454.67</v>
      </c>
    </row>
    <row r="58" spans="1:12" s="30" customFormat="1" ht="12" x14ac:dyDescent="0.2">
      <c r="A58" s="24" t="s">
        <v>71</v>
      </c>
      <c r="B58" s="25">
        <v>343</v>
      </c>
      <c r="C58" s="26" t="s">
        <v>61</v>
      </c>
      <c r="D58" s="27">
        <v>14000</v>
      </c>
      <c r="E58" s="28"/>
      <c r="F58" s="75">
        <f t="shared" si="4"/>
        <v>14000</v>
      </c>
      <c r="G58" s="76">
        <v>-8000</v>
      </c>
      <c r="H58" s="29">
        <f t="shared" si="5"/>
        <v>6000</v>
      </c>
    </row>
    <row r="59" spans="1:12" s="30" customFormat="1" ht="24" x14ac:dyDescent="0.2">
      <c r="A59" s="103" t="s">
        <v>17</v>
      </c>
      <c r="B59" s="104"/>
      <c r="C59" s="21" t="s">
        <v>72</v>
      </c>
      <c r="D59" s="22">
        <f>SUM(D60:D70)</f>
        <v>0</v>
      </c>
      <c r="E59" s="22">
        <f>SUM(E60:E70)</f>
        <v>0</v>
      </c>
      <c r="F59" s="73">
        <f>SUM(F60:F70)</f>
        <v>0</v>
      </c>
      <c r="G59" s="74">
        <f>SUM(G60:G70)</f>
        <v>0</v>
      </c>
      <c r="H59" s="23">
        <f>SUM(H60:H70)</f>
        <v>0</v>
      </c>
    </row>
    <row r="60" spans="1:12" ht="26.25" customHeight="1" x14ac:dyDescent="0.25">
      <c r="A60" s="24"/>
      <c r="B60" s="25">
        <v>311</v>
      </c>
      <c r="C60" s="26" t="s">
        <v>52</v>
      </c>
      <c r="D60" s="27"/>
      <c r="E60" s="28"/>
      <c r="F60" s="75">
        <f t="shared" ref="F60:F70" si="6">SUM(D60:E60)</f>
        <v>0</v>
      </c>
      <c r="G60" s="76"/>
      <c r="H60" s="29">
        <f t="shared" ref="H60:H81" si="7">SUM(F60:G60)</f>
        <v>0</v>
      </c>
    </row>
    <row r="61" spans="1:12" s="30" customFormat="1" ht="12" x14ac:dyDescent="0.2">
      <c r="A61" s="24"/>
      <c r="B61" s="25">
        <v>312</v>
      </c>
      <c r="C61" s="26" t="s">
        <v>53</v>
      </c>
      <c r="D61" s="27"/>
      <c r="E61" s="28"/>
      <c r="F61" s="75">
        <f t="shared" si="6"/>
        <v>0</v>
      </c>
      <c r="G61" s="76"/>
      <c r="H61" s="29">
        <f t="shared" si="7"/>
        <v>0</v>
      </c>
    </row>
    <row r="62" spans="1:12" s="30" customFormat="1" ht="12" x14ac:dyDescent="0.2">
      <c r="A62" s="24"/>
      <c r="B62" s="25">
        <v>313</v>
      </c>
      <c r="C62" s="26" t="s">
        <v>54</v>
      </c>
      <c r="D62" s="27"/>
      <c r="E62" s="28"/>
      <c r="F62" s="75">
        <f t="shared" si="6"/>
        <v>0</v>
      </c>
      <c r="G62" s="76"/>
      <c r="H62" s="29">
        <f t="shared" si="7"/>
        <v>0</v>
      </c>
    </row>
    <row r="63" spans="1:12" s="30" customFormat="1" ht="12" x14ac:dyDescent="0.2">
      <c r="A63" s="24"/>
      <c r="B63" s="25">
        <v>321</v>
      </c>
      <c r="C63" s="26" t="s">
        <v>55</v>
      </c>
      <c r="D63" s="27"/>
      <c r="E63" s="28"/>
      <c r="F63" s="75">
        <f t="shared" si="6"/>
        <v>0</v>
      </c>
      <c r="G63" s="76"/>
      <c r="H63" s="29">
        <f t="shared" si="7"/>
        <v>0</v>
      </c>
    </row>
    <row r="64" spans="1:12" s="30" customFormat="1" ht="12" x14ac:dyDescent="0.2">
      <c r="A64" s="24"/>
      <c r="B64" s="25">
        <v>322</v>
      </c>
      <c r="C64" s="26" t="s">
        <v>57</v>
      </c>
      <c r="D64" s="27"/>
      <c r="E64" s="28"/>
      <c r="F64" s="75">
        <f t="shared" si="6"/>
        <v>0</v>
      </c>
      <c r="G64" s="76"/>
      <c r="H64" s="29">
        <f t="shared" si="7"/>
        <v>0</v>
      </c>
    </row>
    <row r="65" spans="1:8" s="30" customFormat="1" ht="12" x14ac:dyDescent="0.2">
      <c r="A65" s="24"/>
      <c r="B65" s="25">
        <v>323</v>
      </c>
      <c r="C65" s="26" t="s">
        <v>58</v>
      </c>
      <c r="D65" s="27"/>
      <c r="E65" s="28"/>
      <c r="F65" s="75">
        <f t="shared" si="6"/>
        <v>0</v>
      </c>
      <c r="G65" s="76"/>
      <c r="H65" s="29">
        <f t="shared" si="7"/>
        <v>0</v>
      </c>
    </row>
    <row r="66" spans="1:8" s="30" customFormat="1" ht="24" x14ac:dyDescent="0.2">
      <c r="A66" s="24"/>
      <c r="B66" s="25">
        <v>324</v>
      </c>
      <c r="C66" s="26" t="s">
        <v>59</v>
      </c>
      <c r="D66" s="27"/>
      <c r="E66" s="28"/>
      <c r="F66" s="75">
        <f t="shared" si="6"/>
        <v>0</v>
      </c>
      <c r="G66" s="76"/>
      <c r="H66" s="29">
        <f t="shared" si="7"/>
        <v>0</v>
      </c>
    </row>
    <row r="67" spans="1:8" s="30" customFormat="1" ht="12" x14ac:dyDescent="0.2">
      <c r="A67" s="24"/>
      <c r="B67" s="25">
        <v>329</v>
      </c>
      <c r="C67" s="26" t="s">
        <v>60</v>
      </c>
      <c r="D67" s="27"/>
      <c r="E67" s="28"/>
      <c r="F67" s="75">
        <f t="shared" si="6"/>
        <v>0</v>
      </c>
      <c r="G67" s="76"/>
      <c r="H67" s="29">
        <f t="shared" si="7"/>
        <v>0</v>
      </c>
    </row>
    <row r="68" spans="1:8" s="30" customFormat="1" ht="12" x14ac:dyDescent="0.2">
      <c r="A68" s="24"/>
      <c r="B68" s="25">
        <v>343</v>
      </c>
      <c r="C68" s="26" t="s">
        <v>61</v>
      </c>
      <c r="D68" s="27"/>
      <c r="E68" s="28"/>
      <c r="F68" s="75">
        <f t="shared" si="6"/>
        <v>0</v>
      </c>
      <c r="G68" s="76"/>
      <c r="H68" s="29">
        <f t="shared" si="7"/>
        <v>0</v>
      </c>
    </row>
    <row r="69" spans="1:8" s="30" customFormat="1" ht="12" x14ac:dyDescent="0.2">
      <c r="A69" s="24"/>
      <c r="B69" s="25">
        <v>381</v>
      </c>
      <c r="C69" s="26" t="s">
        <v>62</v>
      </c>
      <c r="D69" s="27"/>
      <c r="E69" s="28"/>
      <c r="F69" s="75">
        <f t="shared" si="6"/>
        <v>0</v>
      </c>
      <c r="G69" s="76"/>
      <c r="H69" s="29">
        <f t="shared" si="7"/>
        <v>0</v>
      </c>
    </row>
    <row r="70" spans="1:8" s="30" customFormat="1" ht="12" x14ac:dyDescent="0.2">
      <c r="A70" s="24"/>
      <c r="B70" s="25">
        <v>383</v>
      </c>
      <c r="C70" s="26" t="s">
        <v>63</v>
      </c>
      <c r="D70" s="27"/>
      <c r="E70" s="28"/>
      <c r="F70" s="75">
        <f t="shared" si="6"/>
        <v>0</v>
      </c>
      <c r="G70" s="76"/>
      <c r="H70" s="29">
        <f t="shared" si="7"/>
        <v>0</v>
      </c>
    </row>
    <row r="71" spans="1:8" s="30" customFormat="1" ht="24" x14ac:dyDescent="0.2">
      <c r="A71" s="103" t="s">
        <v>17</v>
      </c>
      <c r="B71" s="104"/>
      <c r="C71" s="21" t="s">
        <v>26</v>
      </c>
      <c r="D71" s="22">
        <f>SUM(D72:D81)</f>
        <v>60000</v>
      </c>
      <c r="E71" s="22">
        <f>SUM(E72:E81)</f>
        <v>-30000</v>
      </c>
      <c r="F71" s="73">
        <f>SUM(F72:F81)</f>
        <v>30000</v>
      </c>
      <c r="G71" s="74">
        <f>SUM(G72:G81)</f>
        <v>-12059.6</v>
      </c>
      <c r="H71" s="23">
        <f t="shared" si="7"/>
        <v>17940.400000000001</v>
      </c>
    </row>
    <row r="72" spans="1:8" x14ac:dyDescent="0.25">
      <c r="A72" s="24"/>
      <c r="B72" s="25">
        <v>311</v>
      </c>
      <c r="C72" s="26" t="s">
        <v>52</v>
      </c>
      <c r="D72" s="27"/>
      <c r="E72" s="28"/>
      <c r="F72" s="75">
        <f t="shared" ref="F72:F81" si="8">SUM(D72:E72)</f>
        <v>0</v>
      </c>
      <c r="G72" s="76"/>
      <c r="H72" s="29">
        <f t="shared" si="7"/>
        <v>0</v>
      </c>
    </row>
    <row r="73" spans="1:8" s="30" customFormat="1" ht="12" x14ac:dyDescent="0.2">
      <c r="A73" s="24"/>
      <c r="B73" s="25">
        <v>312</v>
      </c>
      <c r="C73" s="26" t="s">
        <v>53</v>
      </c>
      <c r="D73" s="27"/>
      <c r="E73" s="28"/>
      <c r="F73" s="75">
        <f t="shared" si="8"/>
        <v>0</v>
      </c>
      <c r="G73" s="76"/>
      <c r="H73" s="29">
        <f t="shared" si="7"/>
        <v>0</v>
      </c>
    </row>
    <row r="74" spans="1:8" s="30" customFormat="1" ht="12" x14ac:dyDescent="0.2">
      <c r="A74" s="24"/>
      <c r="B74" s="25">
        <v>313</v>
      </c>
      <c r="C74" s="26" t="s">
        <v>54</v>
      </c>
      <c r="D74" s="27"/>
      <c r="E74" s="28"/>
      <c r="F74" s="75">
        <f t="shared" si="8"/>
        <v>0</v>
      </c>
      <c r="G74" s="76"/>
      <c r="H74" s="29">
        <f t="shared" si="7"/>
        <v>0</v>
      </c>
    </row>
    <row r="75" spans="1:8" s="30" customFormat="1" ht="12" x14ac:dyDescent="0.2">
      <c r="A75" s="24"/>
      <c r="B75" s="25">
        <v>321</v>
      </c>
      <c r="C75" s="26" t="s">
        <v>55</v>
      </c>
      <c r="D75" s="27"/>
      <c r="E75" s="28"/>
      <c r="F75" s="75">
        <f t="shared" si="8"/>
        <v>0</v>
      </c>
      <c r="G75" s="76"/>
      <c r="H75" s="29">
        <f t="shared" si="7"/>
        <v>0</v>
      </c>
    </row>
    <row r="76" spans="1:8" s="30" customFormat="1" ht="12" x14ac:dyDescent="0.2">
      <c r="A76" s="24"/>
      <c r="B76" s="25">
        <v>322</v>
      </c>
      <c r="C76" s="26" t="s">
        <v>57</v>
      </c>
      <c r="D76" s="27"/>
      <c r="E76" s="28"/>
      <c r="F76" s="75">
        <f t="shared" si="8"/>
        <v>0</v>
      </c>
      <c r="G76" s="76">
        <v>3200</v>
      </c>
      <c r="H76" s="29">
        <f t="shared" si="7"/>
        <v>3200</v>
      </c>
    </row>
    <row r="77" spans="1:8" s="30" customFormat="1" ht="12" x14ac:dyDescent="0.2">
      <c r="A77" s="24"/>
      <c r="B77" s="25">
        <v>323</v>
      </c>
      <c r="C77" s="26" t="s">
        <v>58</v>
      </c>
      <c r="D77" s="27"/>
      <c r="E77" s="28"/>
      <c r="F77" s="75">
        <f t="shared" si="8"/>
        <v>0</v>
      </c>
      <c r="G77" s="76"/>
      <c r="H77" s="29">
        <f t="shared" si="7"/>
        <v>0</v>
      </c>
    </row>
    <row r="78" spans="1:8" s="30" customFormat="1" ht="24" x14ac:dyDescent="0.2">
      <c r="A78" s="24"/>
      <c r="B78" s="25">
        <v>324</v>
      </c>
      <c r="C78" s="26" t="s">
        <v>59</v>
      </c>
      <c r="D78" s="27"/>
      <c r="E78" s="28"/>
      <c r="F78" s="75">
        <f t="shared" si="8"/>
        <v>0</v>
      </c>
      <c r="G78" s="76"/>
      <c r="H78" s="29">
        <f t="shared" si="7"/>
        <v>0</v>
      </c>
    </row>
    <row r="79" spans="1:8" s="30" customFormat="1" ht="12" x14ac:dyDescent="0.2">
      <c r="A79" s="24" t="s">
        <v>73</v>
      </c>
      <c r="B79" s="25">
        <v>329</v>
      </c>
      <c r="C79" s="26" t="s">
        <v>60</v>
      </c>
      <c r="D79" s="27">
        <v>60000</v>
      </c>
      <c r="E79" s="28">
        <v>-30000</v>
      </c>
      <c r="F79" s="75">
        <f t="shared" si="8"/>
        <v>30000</v>
      </c>
      <c r="G79" s="76">
        <v>-15259.6</v>
      </c>
      <c r="H79" s="29">
        <f t="shared" si="7"/>
        <v>14740.4</v>
      </c>
    </row>
    <row r="80" spans="1:8" s="30" customFormat="1" ht="12" x14ac:dyDescent="0.2">
      <c r="A80" s="24"/>
      <c r="B80" s="25">
        <v>343</v>
      </c>
      <c r="C80" s="26" t="s">
        <v>61</v>
      </c>
      <c r="D80" s="27"/>
      <c r="E80" s="28"/>
      <c r="F80" s="75">
        <f t="shared" si="8"/>
        <v>0</v>
      </c>
      <c r="G80" s="76"/>
      <c r="H80" s="29">
        <f t="shared" si="7"/>
        <v>0</v>
      </c>
    </row>
    <row r="81" spans="1:8" s="30" customFormat="1" ht="12" x14ac:dyDescent="0.2">
      <c r="A81" s="24"/>
      <c r="B81" s="25">
        <v>381</v>
      </c>
      <c r="C81" s="26" t="s">
        <v>62</v>
      </c>
      <c r="D81" s="27"/>
      <c r="E81" s="28"/>
      <c r="F81" s="75">
        <f t="shared" si="8"/>
        <v>0</v>
      </c>
      <c r="G81" s="76"/>
      <c r="H81" s="29">
        <f t="shared" si="7"/>
        <v>0</v>
      </c>
    </row>
    <row r="82" spans="1:8" s="30" customFormat="1" ht="12" x14ac:dyDescent="0.2">
      <c r="A82" s="103" t="s">
        <v>17</v>
      </c>
      <c r="B82" s="104"/>
      <c r="C82" s="21" t="s">
        <v>31</v>
      </c>
      <c r="D82" s="22">
        <f>SUM(D83:D92)</f>
        <v>0</v>
      </c>
      <c r="E82" s="22">
        <f>SUM(E83:E92)</f>
        <v>23200</v>
      </c>
      <c r="F82" s="73">
        <f>SUM(F83:F92)</f>
        <v>23200</v>
      </c>
      <c r="G82" s="74">
        <f>SUM(G83:G92)</f>
        <v>-4500.3599999999997</v>
      </c>
      <c r="H82" s="23">
        <f>SUM(H83:H92)</f>
        <v>18699.64</v>
      </c>
    </row>
    <row r="83" spans="1:8" x14ac:dyDescent="0.25">
      <c r="A83" s="24"/>
      <c r="B83" s="25">
        <v>311</v>
      </c>
      <c r="C83" s="26" t="s">
        <v>52</v>
      </c>
      <c r="D83" s="27"/>
      <c r="E83" s="28">
        <v>2000</v>
      </c>
      <c r="F83" s="75">
        <f t="shared" ref="F83:F92" si="9">SUM(D83:E83)</f>
        <v>2000</v>
      </c>
      <c r="G83" s="76">
        <v>-2000</v>
      </c>
      <c r="H83" s="29">
        <f t="shared" ref="H83:H92" si="10">SUM(F83:G83)</f>
        <v>0</v>
      </c>
    </row>
    <row r="84" spans="1:8" s="30" customFormat="1" ht="12" x14ac:dyDescent="0.2">
      <c r="A84" s="24"/>
      <c r="B84" s="25">
        <v>312</v>
      </c>
      <c r="C84" s="26" t="s">
        <v>53</v>
      </c>
      <c r="D84" s="27"/>
      <c r="E84" s="28"/>
      <c r="F84" s="75">
        <f t="shared" si="9"/>
        <v>0</v>
      </c>
      <c r="G84" s="76"/>
      <c r="H84" s="29">
        <f t="shared" si="10"/>
        <v>0</v>
      </c>
    </row>
    <row r="85" spans="1:8" s="30" customFormat="1" ht="12" x14ac:dyDescent="0.2">
      <c r="A85" s="24"/>
      <c r="B85" s="25">
        <v>313</v>
      </c>
      <c r="C85" s="26" t="s">
        <v>54</v>
      </c>
      <c r="D85" s="27"/>
      <c r="E85" s="28">
        <v>500</v>
      </c>
      <c r="F85" s="75">
        <f t="shared" si="9"/>
        <v>500</v>
      </c>
      <c r="G85" s="76">
        <v>-500</v>
      </c>
      <c r="H85" s="29">
        <f t="shared" si="10"/>
        <v>0</v>
      </c>
    </row>
    <row r="86" spans="1:8" s="30" customFormat="1" ht="12" x14ac:dyDescent="0.2">
      <c r="A86" s="24"/>
      <c r="B86" s="25">
        <v>321</v>
      </c>
      <c r="C86" s="26" t="s">
        <v>55</v>
      </c>
      <c r="D86" s="27"/>
      <c r="E86" s="28">
        <v>2000</v>
      </c>
      <c r="F86" s="75">
        <f t="shared" si="9"/>
        <v>2000</v>
      </c>
      <c r="G86" s="76">
        <v>-670.5</v>
      </c>
      <c r="H86" s="29">
        <f t="shared" si="10"/>
        <v>1329.5</v>
      </c>
    </row>
    <row r="87" spans="1:8" s="30" customFormat="1" ht="12" x14ac:dyDescent="0.2">
      <c r="A87" s="24"/>
      <c r="B87" s="25">
        <v>322</v>
      </c>
      <c r="C87" s="26" t="s">
        <v>57</v>
      </c>
      <c r="D87" s="27"/>
      <c r="E87" s="28">
        <v>1700</v>
      </c>
      <c r="F87" s="75">
        <f t="shared" si="9"/>
        <v>1700</v>
      </c>
      <c r="G87" s="76">
        <v>300</v>
      </c>
      <c r="H87" s="29">
        <f t="shared" si="10"/>
        <v>2000</v>
      </c>
    </row>
    <row r="88" spans="1:8" s="30" customFormat="1" ht="12" x14ac:dyDescent="0.2">
      <c r="A88" s="24"/>
      <c r="B88" s="25">
        <v>323</v>
      </c>
      <c r="C88" s="26" t="s">
        <v>58</v>
      </c>
      <c r="D88" s="27"/>
      <c r="E88" s="28"/>
      <c r="F88" s="75">
        <f t="shared" si="9"/>
        <v>0</v>
      </c>
      <c r="G88" s="76"/>
      <c r="H88" s="29">
        <f t="shared" si="10"/>
        <v>0</v>
      </c>
    </row>
    <row r="89" spans="1:8" s="30" customFormat="1" ht="24" x14ac:dyDescent="0.2">
      <c r="A89" s="24"/>
      <c r="B89" s="25">
        <v>324</v>
      </c>
      <c r="C89" s="26" t="s">
        <v>59</v>
      </c>
      <c r="D89" s="27"/>
      <c r="E89" s="28"/>
      <c r="F89" s="75">
        <f t="shared" si="9"/>
        <v>0</v>
      </c>
      <c r="G89" s="76"/>
      <c r="H89" s="29">
        <f t="shared" si="10"/>
        <v>0</v>
      </c>
    </row>
    <row r="90" spans="1:8" s="30" customFormat="1" ht="12" x14ac:dyDescent="0.2">
      <c r="A90" s="24"/>
      <c r="B90" s="25">
        <v>329</v>
      </c>
      <c r="C90" s="26" t="s">
        <v>60</v>
      </c>
      <c r="D90" s="27"/>
      <c r="E90" s="28">
        <v>17000</v>
      </c>
      <c r="F90" s="75">
        <f t="shared" si="9"/>
        <v>17000</v>
      </c>
      <c r="G90" s="76">
        <v>-1629.86</v>
      </c>
      <c r="H90" s="29">
        <f t="shared" si="10"/>
        <v>15370.14</v>
      </c>
    </row>
    <row r="91" spans="1:8" s="30" customFormat="1" ht="12" x14ac:dyDescent="0.2">
      <c r="A91" s="24"/>
      <c r="B91" s="25">
        <v>343</v>
      </c>
      <c r="C91" s="26" t="s">
        <v>61</v>
      </c>
      <c r="D91" s="27"/>
      <c r="E91" s="28"/>
      <c r="F91" s="75">
        <f t="shared" si="9"/>
        <v>0</v>
      </c>
      <c r="G91" s="76"/>
      <c r="H91" s="29">
        <f t="shared" si="10"/>
        <v>0</v>
      </c>
    </row>
    <row r="92" spans="1:8" s="30" customFormat="1" ht="24" x14ac:dyDescent="0.2">
      <c r="A92" s="24"/>
      <c r="B92" s="25">
        <v>372</v>
      </c>
      <c r="C92" s="26" t="s">
        <v>74</v>
      </c>
      <c r="D92" s="27"/>
      <c r="E92" s="28"/>
      <c r="F92" s="75">
        <f t="shared" si="9"/>
        <v>0</v>
      </c>
      <c r="G92" s="76"/>
      <c r="H92" s="29">
        <f t="shared" si="10"/>
        <v>0</v>
      </c>
    </row>
    <row r="93" spans="1:8" s="30" customFormat="1" ht="12" x14ac:dyDescent="0.2">
      <c r="A93" s="103" t="s">
        <v>17</v>
      </c>
      <c r="B93" s="104"/>
      <c r="C93" s="21" t="s">
        <v>37</v>
      </c>
      <c r="D93" s="22">
        <f>SUM(D94:D102)</f>
        <v>0</v>
      </c>
      <c r="E93" s="22">
        <f>SUM(E94:E102)</f>
        <v>0</v>
      </c>
      <c r="F93" s="73">
        <f>SUM(F94:F102)</f>
        <v>0</v>
      </c>
      <c r="G93" s="74">
        <f>SUM(G94:G102)</f>
        <v>0</v>
      </c>
      <c r="H93" s="23">
        <f>SUM(H94:H102)</f>
        <v>0</v>
      </c>
    </row>
    <row r="94" spans="1:8" x14ac:dyDescent="0.25">
      <c r="A94" s="24"/>
      <c r="B94" s="25">
        <v>311</v>
      </c>
      <c r="C94" s="26" t="s">
        <v>52</v>
      </c>
      <c r="D94" s="27"/>
      <c r="E94" s="28"/>
      <c r="F94" s="75">
        <f t="shared" ref="F94:F102" si="11">SUM(D94:E94)</f>
        <v>0</v>
      </c>
      <c r="G94" s="76"/>
      <c r="H94" s="29">
        <f t="shared" ref="H94:H102" si="12">SUM(F94:G94)</f>
        <v>0</v>
      </c>
    </row>
    <row r="95" spans="1:8" s="30" customFormat="1" ht="12" x14ac:dyDescent="0.2">
      <c r="A95" s="24"/>
      <c r="B95" s="25">
        <v>312</v>
      </c>
      <c r="C95" s="26" t="s">
        <v>53</v>
      </c>
      <c r="D95" s="27"/>
      <c r="E95" s="28"/>
      <c r="F95" s="75">
        <f t="shared" si="11"/>
        <v>0</v>
      </c>
      <c r="G95" s="76"/>
      <c r="H95" s="29">
        <f t="shared" si="12"/>
        <v>0</v>
      </c>
    </row>
    <row r="96" spans="1:8" s="30" customFormat="1" ht="12" x14ac:dyDescent="0.2">
      <c r="A96" s="24"/>
      <c r="B96" s="25">
        <v>313</v>
      </c>
      <c r="C96" s="26" t="s">
        <v>54</v>
      </c>
      <c r="D96" s="27"/>
      <c r="E96" s="28"/>
      <c r="F96" s="75">
        <f t="shared" si="11"/>
        <v>0</v>
      </c>
      <c r="G96" s="76"/>
      <c r="H96" s="29">
        <f t="shared" si="12"/>
        <v>0</v>
      </c>
    </row>
    <row r="97" spans="1:9" s="30" customFormat="1" ht="12" x14ac:dyDescent="0.2">
      <c r="A97" s="24"/>
      <c r="B97" s="25">
        <v>321</v>
      </c>
      <c r="C97" s="26" t="s">
        <v>55</v>
      </c>
      <c r="D97" s="27"/>
      <c r="E97" s="28"/>
      <c r="F97" s="75">
        <f t="shared" si="11"/>
        <v>0</v>
      </c>
      <c r="G97" s="76"/>
      <c r="H97" s="29">
        <f t="shared" si="12"/>
        <v>0</v>
      </c>
    </row>
    <row r="98" spans="1:9" x14ac:dyDescent="0.25">
      <c r="A98" s="24"/>
      <c r="B98" s="25">
        <v>322</v>
      </c>
      <c r="C98" s="26" t="s">
        <v>57</v>
      </c>
      <c r="D98" s="27"/>
      <c r="E98" s="28"/>
      <c r="F98" s="75">
        <f t="shared" si="11"/>
        <v>0</v>
      </c>
      <c r="G98" s="76"/>
      <c r="H98" s="29">
        <f t="shared" si="12"/>
        <v>0</v>
      </c>
    </row>
    <row r="99" spans="1:9" s="30" customFormat="1" ht="12" x14ac:dyDescent="0.2">
      <c r="A99" s="24"/>
      <c r="B99" s="25">
        <v>323</v>
      </c>
      <c r="C99" s="26" t="s">
        <v>58</v>
      </c>
      <c r="D99" s="27"/>
      <c r="E99" s="28"/>
      <c r="F99" s="75">
        <f t="shared" si="11"/>
        <v>0</v>
      </c>
      <c r="G99" s="76"/>
      <c r="H99" s="29">
        <f t="shared" si="12"/>
        <v>0</v>
      </c>
    </row>
    <row r="100" spans="1:9" s="30" customFormat="1" ht="24" x14ac:dyDescent="0.2">
      <c r="A100" s="24"/>
      <c r="B100" s="25">
        <v>324</v>
      </c>
      <c r="C100" s="26" t="s">
        <v>59</v>
      </c>
      <c r="D100" s="27"/>
      <c r="E100" s="28"/>
      <c r="F100" s="75">
        <f t="shared" si="11"/>
        <v>0</v>
      </c>
      <c r="G100" s="76"/>
      <c r="H100" s="29">
        <f t="shared" si="12"/>
        <v>0</v>
      </c>
    </row>
    <row r="101" spans="1:9" s="30" customFormat="1" ht="12" x14ac:dyDescent="0.2">
      <c r="A101" s="24"/>
      <c r="B101" s="25">
        <v>329</v>
      </c>
      <c r="C101" s="26" t="s">
        <v>60</v>
      </c>
      <c r="D101" s="27"/>
      <c r="E101" s="28"/>
      <c r="F101" s="75">
        <f t="shared" si="11"/>
        <v>0</v>
      </c>
      <c r="G101" s="76"/>
      <c r="H101" s="29">
        <f t="shared" si="12"/>
        <v>0</v>
      </c>
    </row>
    <row r="102" spans="1:9" s="30" customFormat="1" ht="12" x14ac:dyDescent="0.2">
      <c r="A102" s="24"/>
      <c r="B102" s="25">
        <v>343</v>
      </c>
      <c r="C102" s="26" t="s">
        <v>61</v>
      </c>
      <c r="D102" s="27"/>
      <c r="E102" s="28"/>
      <c r="F102" s="75">
        <f t="shared" si="11"/>
        <v>0</v>
      </c>
      <c r="G102" s="76"/>
      <c r="H102" s="29">
        <f t="shared" si="12"/>
        <v>0</v>
      </c>
    </row>
    <row r="103" spans="1:9" s="30" customFormat="1" ht="24" x14ac:dyDescent="0.2">
      <c r="A103" s="109" t="s">
        <v>75</v>
      </c>
      <c r="B103" s="110"/>
      <c r="C103" s="68" t="s">
        <v>76</v>
      </c>
      <c r="D103" s="69">
        <f>SUM(D104,D110,D116)</f>
        <v>0</v>
      </c>
      <c r="E103" s="69">
        <f>SUM(E104,E110,E116)</f>
        <v>0</v>
      </c>
      <c r="F103" s="70">
        <f>SUM(F104,F110,F116)</f>
        <v>0</v>
      </c>
      <c r="G103" s="71">
        <f>SUM(G104,G110,G116)</f>
        <v>0</v>
      </c>
      <c r="H103" s="72">
        <f>SUM(H104,H110,H116)</f>
        <v>0</v>
      </c>
    </row>
    <row r="104" spans="1:9" s="30" customFormat="1" ht="25.5" customHeight="1" x14ac:dyDescent="0.2">
      <c r="A104" s="111" t="s">
        <v>17</v>
      </c>
      <c r="B104" s="112"/>
      <c r="C104" s="81" t="s">
        <v>66</v>
      </c>
      <c r="D104" s="82">
        <f>SUM(D105:D109)</f>
        <v>0</v>
      </c>
      <c r="E104" s="82">
        <f>SUM(E105:E109)</f>
        <v>0</v>
      </c>
      <c r="F104" s="83">
        <f>SUM(F105:F109)</f>
        <v>0</v>
      </c>
      <c r="G104" s="84">
        <f>SUM(G105:G109)</f>
        <v>0</v>
      </c>
      <c r="H104" s="85">
        <f>SUM(H105:H109)</f>
        <v>0</v>
      </c>
    </row>
    <row r="105" spans="1:9" x14ac:dyDescent="0.25">
      <c r="A105" s="24"/>
      <c r="B105" s="25">
        <v>321</v>
      </c>
      <c r="C105" s="26" t="s">
        <v>55</v>
      </c>
      <c r="D105" s="27"/>
      <c r="E105" s="28"/>
      <c r="F105" s="75">
        <f>SUM(D105:E105)</f>
        <v>0</v>
      </c>
      <c r="G105" s="76"/>
      <c r="H105" s="29">
        <f>SUM(F105:G105)</f>
        <v>0</v>
      </c>
      <c r="I105" s="86"/>
    </row>
    <row r="106" spans="1:9" s="30" customFormat="1" ht="12" x14ac:dyDescent="0.2">
      <c r="A106" s="24"/>
      <c r="B106" s="25">
        <v>322</v>
      </c>
      <c r="C106" s="26" t="s">
        <v>57</v>
      </c>
      <c r="D106" s="27"/>
      <c r="E106" s="28"/>
      <c r="F106" s="75">
        <f>SUM(D106:E106)</f>
        <v>0</v>
      </c>
      <c r="G106" s="76"/>
      <c r="H106" s="29">
        <f>SUM(F106:G106)</f>
        <v>0</v>
      </c>
    </row>
    <row r="107" spans="1:9" s="30" customFormat="1" ht="12" x14ac:dyDescent="0.2">
      <c r="A107" s="24"/>
      <c r="B107" s="25">
        <v>323</v>
      </c>
      <c r="C107" s="26" t="s">
        <v>58</v>
      </c>
      <c r="D107" s="27"/>
      <c r="E107" s="28"/>
      <c r="F107" s="75">
        <f>SUM(D107:E107)</f>
        <v>0</v>
      </c>
      <c r="G107" s="76"/>
      <c r="H107" s="29">
        <f>SUM(F107:G107)</f>
        <v>0</v>
      </c>
    </row>
    <row r="108" spans="1:9" s="30" customFormat="1" ht="12" x14ac:dyDescent="0.2">
      <c r="A108" s="24"/>
      <c r="B108" s="25">
        <v>329</v>
      </c>
      <c r="C108" s="26" t="s">
        <v>60</v>
      </c>
      <c r="D108" s="27"/>
      <c r="E108" s="28"/>
      <c r="F108" s="75">
        <f>SUM(D108:E108)</f>
        <v>0</v>
      </c>
      <c r="G108" s="76"/>
      <c r="H108" s="29">
        <f>SUM(F108:G108)</f>
        <v>0</v>
      </c>
    </row>
    <row r="109" spans="1:9" s="30" customFormat="1" ht="12" x14ac:dyDescent="0.2">
      <c r="A109" s="24"/>
      <c r="B109" s="25">
        <v>343</v>
      </c>
      <c r="C109" s="26" t="s">
        <v>61</v>
      </c>
      <c r="D109" s="27"/>
      <c r="E109" s="28"/>
      <c r="F109" s="75">
        <f>SUM(D109:E109)</f>
        <v>0</v>
      </c>
      <c r="G109" s="76"/>
      <c r="H109" s="29">
        <f>SUM(F109:G109)</f>
        <v>0</v>
      </c>
    </row>
    <row r="110" spans="1:9" s="30" customFormat="1" ht="24" x14ac:dyDescent="0.2">
      <c r="A110" s="103" t="s">
        <v>17</v>
      </c>
      <c r="B110" s="104"/>
      <c r="C110" s="21" t="s">
        <v>26</v>
      </c>
      <c r="D110" s="22">
        <f>SUM(D111:D115)</f>
        <v>0</v>
      </c>
      <c r="E110" s="22">
        <f>SUM(E111:E115)</f>
        <v>0</v>
      </c>
      <c r="F110" s="73">
        <f>SUM(F111:F115)</f>
        <v>0</v>
      </c>
      <c r="G110" s="74">
        <f>SUM(G111:G115)</f>
        <v>0</v>
      </c>
      <c r="H110" s="23">
        <f>SUM(H111:H115)</f>
        <v>0</v>
      </c>
    </row>
    <row r="111" spans="1:9" s="30" customFormat="1" ht="12" x14ac:dyDescent="0.2">
      <c r="A111" s="24"/>
      <c r="B111" s="25">
        <v>321</v>
      </c>
      <c r="C111" s="26" t="s">
        <v>55</v>
      </c>
      <c r="D111" s="27"/>
      <c r="E111" s="28"/>
      <c r="F111" s="75">
        <f>SUM(D111:E111)</f>
        <v>0</v>
      </c>
      <c r="G111" s="76"/>
      <c r="H111" s="29">
        <f>SUM(F111:G111)</f>
        <v>0</v>
      </c>
    </row>
    <row r="112" spans="1:9" s="30" customFormat="1" ht="12" x14ac:dyDescent="0.2">
      <c r="A112" s="24"/>
      <c r="B112" s="25">
        <v>322</v>
      </c>
      <c r="C112" s="26" t="s">
        <v>57</v>
      </c>
      <c r="D112" s="27"/>
      <c r="E112" s="28"/>
      <c r="F112" s="75">
        <f>SUM(D112:E112)</f>
        <v>0</v>
      </c>
      <c r="G112" s="76"/>
      <c r="H112" s="29">
        <f>SUM(F112:G112)</f>
        <v>0</v>
      </c>
    </row>
    <row r="113" spans="1:8" s="30" customFormat="1" ht="12" x14ac:dyDescent="0.2">
      <c r="A113" s="24"/>
      <c r="B113" s="25">
        <v>323</v>
      </c>
      <c r="C113" s="26" t="s">
        <v>58</v>
      </c>
      <c r="D113" s="27"/>
      <c r="E113" s="28"/>
      <c r="F113" s="75">
        <f>SUM(D113:E113)</f>
        <v>0</v>
      </c>
      <c r="G113" s="76"/>
      <c r="H113" s="29">
        <f>SUM(F113:G113)</f>
        <v>0</v>
      </c>
    </row>
    <row r="114" spans="1:8" s="30" customFormat="1" ht="12" x14ac:dyDescent="0.2">
      <c r="A114" s="24"/>
      <c r="B114" s="25">
        <v>329</v>
      </c>
      <c r="C114" s="26" t="s">
        <v>60</v>
      </c>
      <c r="D114" s="27"/>
      <c r="E114" s="28"/>
      <c r="F114" s="75">
        <f>SUM(D114:E114)</f>
        <v>0</v>
      </c>
      <c r="G114" s="76"/>
      <c r="H114" s="29">
        <f>SUM(F114:G114)</f>
        <v>0</v>
      </c>
    </row>
    <row r="115" spans="1:8" s="30" customFormat="1" ht="12" x14ac:dyDescent="0.2">
      <c r="A115" s="24"/>
      <c r="B115" s="25">
        <v>343</v>
      </c>
      <c r="C115" s="26" t="s">
        <v>61</v>
      </c>
      <c r="D115" s="27"/>
      <c r="E115" s="28"/>
      <c r="F115" s="75">
        <f>SUM(D115:E115)</f>
        <v>0</v>
      </c>
      <c r="G115" s="76"/>
      <c r="H115" s="29">
        <f>SUM(F115:G115)</f>
        <v>0</v>
      </c>
    </row>
    <row r="116" spans="1:8" s="30" customFormat="1" ht="12" x14ac:dyDescent="0.2">
      <c r="A116" s="103" t="s">
        <v>17</v>
      </c>
      <c r="B116" s="104"/>
      <c r="C116" s="21" t="s">
        <v>31</v>
      </c>
      <c r="D116" s="22">
        <f>SUM(D117:D120)</f>
        <v>0</v>
      </c>
      <c r="E116" s="22">
        <f>SUM(E117:E120)</f>
        <v>0</v>
      </c>
      <c r="F116" s="73">
        <f>SUM(F117:F120)</f>
        <v>0</v>
      </c>
      <c r="G116" s="74">
        <f>SUM(G117:G120)</f>
        <v>0</v>
      </c>
      <c r="H116" s="23">
        <f>SUM(H117:H120)</f>
        <v>0</v>
      </c>
    </row>
    <row r="117" spans="1:8" s="30" customFormat="1" ht="12" x14ac:dyDescent="0.2">
      <c r="A117" s="24"/>
      <c r="B117" s="25">
        <v>322</v>
      </c>
      <c r="C117" s="26" t="s">
        <v>57</v>
      </c>
      <c r="D117" s="27"/>
      <c r="E117" s="28"/>
      <c r="F117" s="75">
        <f>SUM(D117:E117)</f>
        <v>0</v>
      </c>
      <c r="G117" s="76"/>
      <c r="H117" s="29">
        <f>SUM(F117:G117)</f>
        <v>0</v>
      </c>
    </row>
    <row r="118" spans="1:8" s="30" customFormat="1" ht="12" x14ac:dyDescent="0.2">
      <c r="A118" s="24"/>
      <c r="B118" s="25">
        <v>323</v>
      </c>
      <c r="C118" s="26" t="s">
        <v>58</v>
      </c>
      <c r="D118" s="27"/>
      <c r="E118" s="28"/>
      <c r="F118" s="75">
        <f>SUM(D118:E118)</f>
        <v>0</v>
      </c>
      <c r="G118" s="76"/>
      <c r="H118" s="29">
        <f>SUM(F118:G118)</f>
        <v>0</v>
      </c>
    </row>
    <row r="119" spans="1:8" s="30" customFormat="1" ht="12" x14ac:dyDescent="0.2">
      <c r="A119" s="24"/>
      <c r="B119" s="25">
        <v>329</v>
      </c>
      <c r="C119" s="26" t="s">
        <v>60</v>
      </c>
      <c r="D119" s="27"/>
      <c r="E119" s="28"/>
      <c r="F119" s="75">
        <f>SUM(D119:E119)</f>
        <v>0</v>
      </c>
      <c r="G119" s="76"/>
      <c r="H119" s="29">
        <f>SUM(F119:G119)</f>
        <v>0</v>
      </c>
    </row>
    <row r="120" spans="1:8" s="30" customFormat="1" ht="12" x14ac:dyDescent="0.2">
      <c r="A120" s="24"/>
      <c r="B120" s="25">
        <v>343</v>
      </c>
      <c r="C120" s="26" t="s">
        <v>61</v>
      </c>
      <c r="D120" s="27"/>
      <c r="E120" s="28"/>
      <c r="F120" s="75">
        <f>SUM(D120:E120)</f>
        <v>0</v>
      </c>
      <c r="G120" s="76"/>
      <c r="H120" s="29">
        <f>SUM(F120:G120)</f>
        <v>0</v>
      </c>
    </row>
    <row r="121" spans="1:8" s="30" customFormat="1" ht="24" x14ac:dyDescent="0.2">
      <c r="A121" s="109" t="s">
        <v>77</v>
      </c>
      <c r="B121" s="110"/>
      <c r="C121" s="68" t="s">
        <v>78</v>
      </c>
      <c r="D121" s="69">
        <f>SUM(D122,D130,D132,D145,D147,D151,D164,D177,D179,D192,D205)</f>
        <v>900</v>
      </c>
      <c r="E121" s="69">
        <f>SUM(E122,E130,E132,E145,E147,E151,E164,E177,E179,E192,E205)</f>
        <v>87874.989999999991</v>
      </c>
      <c r="F121" s="70">
        <f>SUM(F122,F130,F132,F145,F147,F151,F164,F177,F179,F192,F205)</f>
        <v>88774.989999999991</v>
      </c>
      <c r="G121" s="71">
        <f>SUM(G122,G130,G132,G145,G147,G151,G164,G177,G179,G192,G205)</f>
        <v>-190</v>
      </c>
      <c r="H121" s="72">
        <f>SUM(H122,H130,H132,H145,H147,H151,H164,H177,H179,H192,H205)</f>
        <v>88584.989999999991</v>
      </c>
    </row>
    <row r="122" spans="1:8" x14ac:dyDescent="0.25">
      <c r="A122" s="111" t="s">
        <v>17</v>
      </c>
      <c r="B122" s="112"/>
      <c r="C122" s="81" t="s">
        <v>79</v>
      </c>
      <c r="D122" s="82">
        <f>SUM(D123:D129)</f>
        <v>0</v>
      </c>
      <c r="E122" s="82">
        <f>SUM(E123:E129)</f>
        <v>0</v>
      </c>
      <c r="F122" s="83">
        <f>SUM(F123:F129)</f>
        <v>0</v>
      </c>
      <c r="G122" s="84">
        <f>SUM(G123:G129)</f>
        <v>0</v>
      </c>
      <c r="H122" s="85">
        <f>SUM(H123:H129)</f>
        <v>0</v>
      </c>
    </row>
    <row r="123" spans="1:8" x14ac:dyDescent="0.25">
      <c r="A123" s="24"/>
      <c r="B123" s="25">
        <v>322</v>
      </c>
      <c r="C123" s="26" t="s">
        <v>57</v>
      </c>
      <c r="D123" s="27"/>
      <c r="E123" s="28"/>
      <c r="F123" s="75">
        <f t="shared" ref="F123:F129" si="13">SUM(D123:E123)</f>
        <v>0</v>
      </c>
      <c r="G123" s="76"/>
      <c r="H123" s="29">
        <f t="shared" ref="H123:H129" si="14">SUM(F123:G123)</f>
        <v>0</v>
      </c>
    </row>
    <row r="124" spans="1:8" s="30" customFormat="1" ht="12" x14ac:dyDescent="0.2">
      <c r="A124" s="24"/>
      <c r="B124" s="25">
        <v>323</v>
      </c>
      <c r="C124" s="26" t="s">
        <v>58</v>
      </c>
      <c r="D124" s="27"/>
      <c r="E124" s="28"/>
      <c r="F124" s="75">
        <f t="shared" si="13"/>
        <v>0</v>
      </c>
      <c r="G124" s="76"/>
      <c r="H124" s="29">
        <f t="shared" si="14"/>
        <v>0</v>
      </c>
    </row>
    <row r="125" spans="1:8" s="30" customFormat="1" ht="12" x14ac:dyDescent="0.2">
      <c r="A125" s="24"/>
      <c r="B125" s="25">
        <v>329</v>
      </c>
      <c r="C125" s="26" t="s">
        <v>60</v>
      </c>
      <c r="D125" s="27"/>
      <c r="E125" s="28"/>
      <c r="F125" s="75">
        <f t="shared" si="13"/>
        <v>0</v>
      </c>
      <c r="G125" s="76"/>
      <c r="H125" s="29">
        <f t="shared" si="14"/>
        <v>0</v>
      </c>
    </row>
    <row r="126" spans="1:8" s="30" customFormat="1" ht="12" x14ac:dyDescent="0.2">
      <c r="A126" s="24"/>
      <c r="B126" s="25">
        <v>422</v>
      </c>
      <c r="C126" s="26" t="s">
        <v>80</v>
      </c>
      <c r="D126" s="27"/>
      <c r="E126" s="28"/>
      <c r="F126" s="75">
        <f t="shared" si="13"/>
        <v>0</v>
      </c>
      <c r="G126" s="76"/>
      <c r="H126" s="29">
        <f t="shared" si="14"/>
        <v>0</v>
      </c>
    </row>
    <row r="127" spans="1:8" s="30" customFormat="1" ht="24" x14ac:dyDescent="0.2">
      <c r="A127" s="24"/>
      <c r="B127" s="25">
        <v>424</v>
      </c>
      <c r="C127" s="26" t="s">
        <v>64</v>
      </c>
      <c r="D127" s="27"/>
      <c r="E127" s="28"/>
      <c r="F127" s="75">
        <f t="shared" si="13"/>
        <v>0</v>
      </c>
      <c r="G127" s="76"/>
      <c r="H127" s="29">
        <f t="shared" si="14"/>
        <v>0</v>
      </c>
    </row>
    <row r="128" spans="1:8" s="30" customFormat="1" ht="12" x14ac:dyDescent="0.2">
      <c r="A128" s="24"/>
      <c r="B128" s="25">
        <v>451</v>
      </c>
      <c r="C128" s="26" t="s">
        <v>81</v>
      </c>
      <c r="D128" s="27"/>
      <c r="E128" s="28"/>
      <c r="F128" s="75">
        <f t="shared" si="13"/>
        <v>0</v>
      </c>
      <c r="G128" s="76"/>
      <c r="H128" s="29">
        <f t="shared" si="14"/>
        <v>0</v>
      </c>
    </row>
    <row r="129" spans="1:8" s="30" customFormat="1" ht="12" x14ac:dyDescent="0.2">
      <c r="A129" s="24"/>
      <c r="B129" s="25">
        <v>452</v>
      </c>
      <c r="C129" s="26" t="s">
        <v>82</v>
      </c>
      <c r="D129" s="27"/>
      <c r="E129" s="28"/>
      <c r="F129" s="75">
        <f t="shared" si="13"/>
        <v>0</v>
      </c>
      <c r="G129" s="76"/>
      <c r="H129" s="29">
        <f t="shared" si="14"/>
        <v>0</v>
      </c>
    </row>
    <row r="130" spans="1:8" s="30" customFormat="1" ht="12" x14ac:dyDescent="0.2">
      <c r="A130" s="111" t="s">
        <v>17</v>
      </c>
      <c r="B130" s="112"/>
      <c r="C130" s="81" t="s">
        <v>83</v>
      </c>
      <c r="D130" s="82">
        <f>SUM(D131)</f>
        <v>0</v>
      </c>
      <c r="E130" s="82">
        <f>SUM(E131)</f>
        <v>0</v>
      </c>
      <c r="F130" s="83">
        <f>SUM(F131)</f>
        <v>0</v>
      </c>
      <c r="G130" s="84">
        <f>SUM(G131)</f>
        <v>0</v>
      </c>
      <c r="H130" s="85">
        <f>SUM(H131)</f>
        <v>0</v>
      </c>
    </row>
    <row r="131" spans="1:8" x14ac:dyDescent="0.25">
      <c r="A131" s="24"/>
      <c r="B131" s="25">
        <v>451</v>
      </c>
      <c r="C131" s="26" t="s">
        <v>81</v>
      </c>
      <c r="D131" s="27"/>
      <c r="E131" s="28"/>
      <c r="F131" s="75">
        <f>SUM(D131:E131)</f>
        <v>0</v>
      </c>
      <c r="G131" s="76"/>
      <c r="H131" s="29">
        <f>SUM(F131:G131)</f>
        <v>0</v>
      </c>
    </row>
    <row r="132" spans="1:8" s="30" customFormat="1" ht="24" customHeight="1" x14ac:dyDescent="0.2">
      <c r="A132" s="103" t="s">
        <v>17</v>
      </c>
      <c r="B132" s="104"/>
      <c r="C132" s="21" t="s">
        <v>18</v>
      </c>
      <c r="D132" s="22">
        <f>SUM(D133:D144)</f>
        <v>200</v>
      </c>
      <c r="E132" s="22">
        <f>SUM(E133:E144)</f>
        <v>0</v>
      </c>
      <c r="F132" s="73">
        <f>SUM(F133:F144)</f>
        <v>200</v>
      </c>
      <c r="G132" s="74">
        <f>SUM(G133:G144)</f>
        <v>-150</v>
      </c>
      <c r="H132" s="23">
        <f>SUM(H133:H144)</f>
        <v>50</v>
      </c>
    </row>
    <row r="133" spans="1:8" x14ac:dyDescent="0.25">
      <c r="A133" s="24"/>
      <c r="B133" s="25">
        <v>322</v>
      </c>
      <c r="C133" s="26" t="s">
        <v>57</v>
      </c>
      <c r="D133" s="27"/>
      <c r="E133" s="28"/>
      <c r="F133" s="75">
        <f t="shared" ref="F133:F144" si="15">SUM(D133:E133)</f>
        <v>0</v>
      </c>
      <c r="G133" s="76"/>
      <c r="H133" s="29">
        <f t="shared" ref="H133:H144" si="16">SUM(F133:G133)</f>
        <v>0</v>
      </c>
    </row>
    <row r="134" spans="1:8" s="30" customFormat="1" ht="12" x14ac:dyDescent="0.2">
      <c r="A134" s="24"/>
      <c r="B134" s="25">
        <v>323</v>
      </c>
      <c r="C134" s="26" t="s">
        <v>58</v>
      </c>
      <c r="D134" s="27"/>
      <c r="E134" s="28"/>
      <c r="F134" s="75">
        <f t="shared" si="15"/>
        <v>0</v>
      </c>
      <c r="G134" s="76"/>
      <c r="H134" s="29">
        <f t="shared" si="16"/>
        <v>0</v>
      </c>
    </row>
    <row r="135" spans="1:8" s="30" customFormat="1" ht="12" x14ac:dyDescent="0.2">
      <c r="A135" s="24"/>
      <c r="B135" s="25">
        <v>329</v>
      </c>
      <c r="C135" s="26" t="s">
        <v>60</v>
      </c>
      <c r="D135" s="27"/>
      <c r="E135" s="28"/>
      <c r="F135" s="75">
        <f t="shared" si="15"/>
        <v>0</v>
      </c>
      <c r="G135" s="76"/>
      <c r="H135" s="29">
        <f t="shared" si="16"/>
        <v>0</v>
      </c>
    </row>
    <row r="136" spans="1:8" s="30" customFormat="1" ht="12" x14ac:dyDescent="0.2">
      <c r="A136" s="24"/>
      <c r="B136" s="25">
        <v>421</v>
      </c>
      <c r="C136" s="26" t="s">
        <v>84</v>
      </c>
      <c r="D136" s="27"/>
      <c r="E136" s="28"/>
      <c r="F136" s="75">
        <f t="shared" si="15"/>
        <v>0</v>
      </c>
      <c r="G136" s="76"/>
      <c r="H136" s="29">
        <f t="shared" si="16"/>
        <v>0</v>
      </c>
    </row>
    <row r="137" spans="1:8" s="30" customFormat="1" ht="12" x14ac:dyDescent="0.2">
      <c r="A137" s="24"/>
      <c r="B137" s="25">
        <v>422</v>
      </c>
      <c r="C137" s="26" t="s">
        <v>80</v>
      </c>
      <c r="D137" s="27"/>
      <c r="E137" s="28"/>
      <c r="F137" s="75">
        <f t="shared" si="15"/>
        <v>0</v>
      </c>
      <c r="G137" s="76"/>
      <c r="H137" s="29">
        <f t="shared" si="16"/>
        <v>0</v>
      </c>
    </row>
    <row r="138" spans="1:8" s="30" customFormat="1" ht="12" x14ac:dyDescent="0.2">
      <c r="A138" s="24"/>
      <c r="B138" s="25">
        <v>423</v>
      </c>
      <c r="C138" s="26" t="s">
        <v>85</v>
      </c>
      <c r="D138" s="27"/>
      <c r="E138" s="28"/>
      <c r="F138" s="75">
        <f t="shared" si="15"/>
        <v>0</v>
      </c>
      <c r="G138" s="76"/>
      <c r="H138" s="29">
        <f t="shared" si="16"/>
        <v>0</v>
      </c>
    </row>
    <row r="139" spans="1:8" s="30" customFormat="1" ht="24" x14ac:dyDescent="0.2">
      <c r="A139" s="24" t="s">
        <v>86</v>
      </c>
      <c r="B139" s="25">
        <v>424</v>
      </c>
      <c r="C139" s="26" t="s">
        <v>64</v>
      </c>
      <c r="D139" s="27">
        <v>200</v>
      </c>
      <c r="E139" s="28"/>
      <c r="F139" s="75">
        <f t="shared" si="15"/>
        <v>200</v>
      </c>
      <c r="G139" s="76">
        <v>-150</v>
      </c>
      <c r="H139" s="29">
        <f t="shared" si="16"/>
        <v>50</v>
      </c>
    </row>
    <row r="140" spans="1:8" s="30" customFormat="1" ht="12" x14ac:dyDescent="0.2">
      <c r="A140" s="24"/>
      <c r="B140" s="25">
        <v>426</v>
      </c>
      <c r="C140" s="26" t="s">
        <v>87</v>
      </c>
      <c r="D140" s="27"/>
      <c r="E140" s="28"/>
      <c r="F140" s="75">
        <f t="shared" si="15"/>
        <v>0</v>
      </c>
      <c r="G140" s="76"/>
      <c r="H140" s="29">
        <f t="shared" si="16"/>
        <v>0</v>
      </c>
    </row>
    <row r="141" spans="1:8" s="30" customFormat="1" ht="12" x14ac:dyDescent="0.2">
      <c r="A141" s="24"/>
      <c r="B141" s="25">
        <v>451</v>
      </c>
      <c r="C141" s="26" t="s">
        <v>81</v>
      </c>
      <c r="D141" s="27"/>
      <c r="E141" s="28"/>
      <c r="F141" s="75">
        <f t="shared" si="15"/>
        <v>0</v>
      </c>
      <c r="G141" s="76"/>
      <c r="H141" s="29">
        <f t="shared" si="16"/>
        <v>0</v>
      </c>
    </row>
    <row r="142" spans="1:8" s="30" customFormat="1" ht="12" x14ac:dyDescent="0.2">
      <c r="A142" s="24"/>
      <c r="B142" s="25">
        <v>452</v>
      </c>
      <c r="C142" s="26" t="s">
        <v>82</v>
      </c>
      <c r="D142" s="27"/>
      <c r="E142" s="28"/>
      <c r="F142" s="75">
        <f t="shared" si="15"/>
        <v>0</v>
      </c>
      <c r="G142" s="76"/>
      <c r="H142" s="29">
        <f t="shared" si="16"/>
        <v>0</v>
      </c>
    </row>
    <row r="143" spans="1:8" s="30" customFormat="1" ht="12" x14ac:dyDescent="0.2">
      <c r="A143" s="24"/>
      <c r="B143" s="25">
        <v>453</v>
      </c>
      <c r="C143" s="26" t="s">
        <v>88</v>
      </c>
      <c r="D143" s="27"/>
      <c r="E143" s="28"/>
      <c r="F143" s="75">
        <f t="shared" si="15"/>
        <v>0</v>
      </c>
      <c r="G143" s="76"/>
      <c r="H143" s="29">
        <f t="shared" si="16"/>
        <v>0</v>
      </c>
    </row>
    <row r="144" spans="1:8" s="30" customFormat="1" ht="13.5" customHeight="1" x14ac:dyDescent="0.2">
      <c r="A144" s="24"/>
      <c r="B144" s="25">
        <v>454</v>
      </c>
      <c r="C144" s="26" t="s">
        <v>89</v>
      </c>
      <c r="D144" s="27"/>
      <c r="E144" s="28"/>
      <c r="F144" s="75">
        <f t="shared" si="15"/>
        <v>0</v>
      </c>
      <c r="G144" s="76"/>
      <c r="H144" s="29">
        <f t="shared" si="16"/>
        <v>0</v>
      </c>
    </row>
    <row r="145" spans="1:8" s="30" customFormat="1" ht="12" x14ac:dyDescent="0.2">
      <c r="A145" s="111" t="s">
        <v>17</v>
      </c>
      <c r="B145" s="112"/>
      <c r="C145" s="81" t="s">
        <v>90</v>
      </c>
      <c r="D145" s="82">
        <f>SUM(D146:D146)</f>
        <v>0</v>
      </c>
      <c r="E145" s="82">
        <f>SUM(E146:E146)</f>
        <v>0</v>
      </c>
      <c r="F145" s="83">
        <f>SUM(F146:F146)</f>
        <v>0</v>
      </c>
      <c r="G145" s="84">
        <f>SUM(G146:G146)</f>
        <v>0</v>
      </c>
      <c r="H145" s="85">
        <f>SUM(H146:H146)</f>
        <v>0</v>
      </c>
    </row>
    <row r="146" spans="1:8" x14ac:dyDescent="0.25">
      <c r="A146" s="24"/>
      <c r="B146" s="25">
        <v>451</v>
      </c>
      <c r="C146" s="26" t="s">
        <v>81</v>
      </c>
      <c r="D146" s="27"/>
      <c r="E146" s="28"/>
      <c r="F146" s="75">
        <f>SUM(D146:E146)</f>
        <v>0</v>
      </c>
      <c r="G146" s="76"/>
      <c r="H146" s="29">
        <f>SUM(F146:G146)</f>
        <v>0</v>
      </c>
    </row>
    <row r="147" spans="1:8" s="30" customFormat="1" ht="24" x14ac:dyDescent="0.2">
      <c r="A147" s="111" t="s">
        <v>17</v>
      </c>
      <c r="B147" s="112"/>
      <c r="C147" s="81" t="s">
        <v>66</v>
      </c>
      <c r="D147" s="82">
        <f>SUM(D148:D150)</f>
        <v>0</v>
      </c>
      <c r="E147" s="82">
        <f>SUM(E148:E150)</f>
        <v>0</v>
      </c>
      <c r="F147" s="83">
        <f>SUM(F148:F150)</f>
        <v>0</v>
      </c>
      <c r="G147" s="84">
        <f>SUM(G148:G150)</f>
        <v>0</v>
      </c>
      <c r="H147" s="85">
        <f>SUM(H148:H150)</f>
        <v>0</v>
      </c>
    </row>
    <row r="148" spans="1:8" x14ac:dyDescent="0.25">
      <c r="A148" s="24"/>
      <c r="B148" s="25">
        <v>323</v>
      </c>
      <c r="C148" s="26" t="s">
        <v>58</v>
      </c>
      <c r="D148" s="27"/>
      <c r="E148" s="28"/>
      <c r="F148" s="75">
        <f>SUM(D148:E148)</f>
        <v>0</v>
      </c>
      <c r="G148" s="76"/>
      <c r="H148" s="29">
        <f>SUM(F148:G148)</f>
        <v>0</v>
      </c>
    </row>
    <row r="149" spans="1:8" s="30" customFormat="1" ht="12" x14ac:dyDescent="0.2">
      <c r="A149" s="24"/>
      <c r="B149" s="25">
        <v>421</v>
      </c>
      <c r="C149" s="26" t="s">
        <v>84</v>
      </c>
      <c r="D149" s="27"/>
      <c r="E149" s="28"/>
      <c r="F149" s="75">
        <f>SUM(D149:E149)</f>
        <v>0</v>
      </c>
      <c r="G149" s="76"/>
      <c r="H149" s="29">
        <f>SUM(F149:G149)</f>
        <v>0</v>
      </c>
    </row>
    <row r="150" spans="1:8" s="30" customFormat="1" ht="12" x14ac:dyDescent="0.2">
      <c r="A150" s="24"/>
      <c r="B150" s="25">
        <v>451</v>
      </c>
      <c r="C150" s="26" t="s">
        <v>81</v>
      </c>
      <c r="D150" s="27"/>
      <c r="E150" s="28"/>
      <c r="F150" s="75">
        <f>SUM(D150:E150)</f>
        <v>0</v>
      </c>
      <c r="G150" s="76"/>
      <c r="H150" s="29">
        <f>SUM(F150:G150)</f>
        <v>0</v>
      </c>
    </row>
    <row r="151" spans="1:8" s="30" customFormat="1" ht="24" x14ac:dyDescent="0.2">
      <c r="A151" s="103" t="s">
        <v>17</v>
      </c>
      <c r="B151" s="104"/>
      <c r="C151" s="21" t="s">
        <v>72</v>
      </c>
      <c r="D151" s="22">
        <f>SUM(D152:D163)</f>
        <v>0</v>
      </c>
      <c r="E151" s="22">
        <f>SUM(E152:E163)</f>
        <v>87874.989999999991</v>
      </c>
      <c r="F151" s="73">
        <f>SUM(F152:F163)</f>
        <v>87874.989999999991</v>
      </c>
      <c r="G151" s="74">
        <f>SUM(G152:G163)</f>
        <v>0</v>
      </c>
      <c r="H151" s="23">
        <f>SUM(H152:H163)</f>
        <v>87874.989999999991</v>
      </c>
    </row>
    <row r="152" spans="1:8" x14ac:dyDescent="0.25">
      <c r="A152" s="24"/>
      <c r="B152" s="25">
        <v>322</v>
      </c>
      <c r="C152" s="26" t="s">
        <v>57</v>
      </c>
      <c r="D152" s="27"/>
      <c r="E152" s="28"/>
      <c r="F152" s="75">
        <f t="shared" ref="F152:F163" si="17">SUM(D152:E152)</f>
        <v>0</v>
      </c>
      <c r="G152" s="76"/>
      <c r="H152" s="29">
        <f t="shared" ref="H152:H163" si="18">SUM(F152:G152)</f>
        <v>0</v>
      </c>
    </row>
    <row r="153" spans="1:8" s="30" customFormat="1" ht="12" x14ac:dyDescent="0.2">
      <c r="A153" s="24"/>
      <c r="B153" s="25">
        <v>323</v>
      </c>
      <c r="C153" s="26" t="s">
        <v>58</v>
      </c>
      <c r="D153" s="27"/>
      <c r="E153" s="28"/>
      <c r="F153" s="75">
        <f t="shared" si="17"/>
        <v>0</v>
      </c>
      <c r="G153" s="76"/>
      <c r="H153" s="29">
        <f t="shared" si="18"/>
        <v>0</v>
      </c>
    </row>
    <row r="154" spans="1:8" s="30" customFormat="1" ht="12" x14ac:dyDescent="0.2">
      <c r="A154" s="24"/>
      <c r="B154" s="25">
        <v>329</v>
      </c>
      <c r="C154" s="26" t="s">
        <v>60</v>
      </c>
      <c r="D154" s="27"/>
      <c r="E154" s="28"/>
      <c r="F154" s="75">
        <f t="shared" si="17"/>
        <v>0</v>
      </c>
      <c r="G154" s="76"/>
      <c r="H154" s="29">
        <f t="shared" si="18"/>
        <v>0</v>
      </c>
    </row>
    <row r="155" spans="1:8" s="30" customFormat="1" ht="12" x14ac:dyDescent="0.2">
      <c r="A155" s="24"/>
      <c r="B155" s="25">
        <v>421</v>
      </c>
      <c r="C155" s="26" t="s">
        <v>84</v>
      </c>
      <c r="D155" s="27"/>
      <c r="E155" s="28"/>
      <c r="F155" s="75">
        <f t="shared" si="17"/>
        <v>0</v>
      </c>
      <c r="G155" s="76"/>
      <c r="H155" s="29">
        <f t="shared" si="18"/>
        <v>0</v>
      </c>
    </row>
    <row r="156" spans="1:8" s="30" customFormat="1" ht="12" x14ac:dyDescent="0.2">
      <c r="A156" s="24"/>
      <c r="B156" s="25">
        <v>422</v>
      </c>
      <c r="C156" s="26" t="s">
        <v>80</v>
      </c>
      <c r="D156" s="27"/>
      <c r="E156" s="28">
        <v>57874.99</v>
      </c>
      <c r="F156" s="75">
        <f t="shared" si="17"/>
        <v>57874.99</v>
      </c>
      <c r="G156" s="76"/>
      <c r="H156" s="29">
        <f t="shared" si="18"/>
        <v>57874.99</v>
      </c>
    </row>
    <row r="157" spans="1:8" s="30" customFormat="1" ht="12" x14ac:dyDescent="0.2">
      <c r="A157" s="24"/>
      <c r="B157" s="25">
        <v>423</v>
      </c>
      <c r="C157" s="26" t="s">
        <v>85</v>
      </c>
      <c r="D157" s="27"/>
      <c r="E157" s="28"/>
      <c r="F157" s="75">
        <f t="shared" si="17"/>
        <v>0</v>
      </c>
      <c r="G157" s="76"/>
      <c r="H157" s="29">
        <f t="shared" si="18"/>
        <v>0</v>
      </c>
    </row>
    <row r="158" spans="1:8" s="30" customFormat="1" ht="24" x14ac:dyDescent="0.2">
      <c r="A158" s="24"/>
      <c r="B158" s="25">
        <v>424</v>
      </c>
      <c r="C158" s="26" t="s">
        <v>64</v>
      </c>
      <c r="D158" s="27"/>
      <c r="E158" s="28"/>
      <c r="F158" s="75">
        <f t="shared" si="17"/>
        <v>0</v>
      </c>
      <c r="G158" s="76"/>
      <c r="H158" s="29">
        <f t="shared" si="18"/>
        <v>0</v>
      </c>
    </row>
    <row r="159" spans="1:8" s="30" customFormat="1" ht="12" x14ac:dyDescent="0.2">
      <c r="A159" s="24"/>
      <c r="B159" s="25">
        <v>426</v>
      </c>
      <c r="C159" s="26" t="s">
        <v>87</v>
      </c>
      <c r="D159" s="27"/>
      <c r="E159" s="28"/>
      <c r="F159" s="75">
        <f t="shared" si="17"/>
        <v>0</v>
      </c>
      <c r="G159" s="76"/>
      <c r="H159" s="29">
        <f t="shared" si="18"/>
        <v>0</v>
      </c>
    </row>
    <row r="160" spans="1:8" s="30" customFormat="1" ht="12" x14ac:dyDescent="0.2">
      <c r="A160" s="24"/>
      <c r="B160" s="25">
        <v>451</v>
      </c>
      <c r="C160" s="26" t="s">
        <v>81</v>
      </c>
      <c r="D160" s="27"/>
      <c r="E160" s="28">
        <v>30000</v>
      </c>
      <c r="F160" s="75">
        <f t="shared" si="17"/>
        <v>30000</v>
      </c>
      <c r="G160" s="76"/>
      <c r="H160" s="29">
        <f t="shared" si="18"/>
        <v>30000</v>
      </c>
    </row>
    <row r="161" spans="1:8" s="30" customFormat="1" ht="12" x14ac:dyDescent="0.2">
      <c r="A161" s="24"/>
      <c r="B161" s="25">
        <v>452</v>
      </c>
      <c r="C161" s="26" t="s">
        <v>82</v>
      </c>
      <c r="D161" s="27"/>
      <c r="E161" s="28"/>
      <c r="F161" s="75">
        <f t="shared" si="17"/>
        <v>0</v>
      </c>
      <c r="G161" s="76"/>
      <c r="H161" s="29">
        <f t="shared" si="18"/>
        <v>0</v>
      </c>
    </row>
    <row r="162" spans="1:8" s="30" customFormat="1" ht="12" x14ac:dyDescent="0.2">
      <c r="A162" s="24"/>
      <c r="B162" s="25">
        <v>453</v>
      </c>
      <c r="C162" s="26" t="s">
        <v>88</v>
      </c>
      <c r="D162" s="27"/>
      <c r="E162" s="28"/>
      <c r="F162" s="75">
        <f t="shared" si="17"/>
        <v>0</v>
      </c>
      <c r="G162" s="76"/>
      <c r="H162" s="29">
        <f t="shared" si="18"/>
        <v>0</v>
      </c>
    </row>
    <row r="163" spans="1:8" s="30" customFormat="1" ht="13.5" customHeight="1" x14ac:dyDescent="0.2">
      <c r="A163" s="24"/>
      <c r="B163" s="25">
        <v>454</v>
      </c>
      <c r="C163" s="26" t="s">
        <v>89</v>
      </c>
      <c r="D163" s="27"/>
      <c r="E163" s="28"/>
      <c r="F163" s="75">
        <f t="shared" si="17"/>
        <v>0</v>
      </c>
      <c r="G163" s="76"/>
      <c r="H163" s="29">
        <f t="shared" si="18"/>
        <v>0</v>
      </c>
    </row>
    <row r="164" spans="1:8" s="30" customFormat="1" ht="24" x14ac:dyDescent="0.2">
      <c r="A164" s="103" t="s">
        <v>17</v>
      </c>
      <c r="B164" s="104"/>
      <c r="C164" s="21" t="s">
        <v>26</v>
      </c>
      <c r="D164" s="22">
        <f>SUM(D165:D176)</f>
        <v>0</v>
      </c>
      <c r="E164" s="22">
        <f>SUM(E165:E176)</f>
        <v>0</v>
      </c>
      <c r="F164" s="73">
        <f>SUM(F165:F176)</f>
        <v>0</v>
      </c>
      <c r="G164" s="74">
        <f>SUM(G165:G176)</f>
        <v>0</v>
      </c>
      <c r="H164" s="23">
        <f>SUM(H165:H176)</f>
        <v>0</v>
      </c>
    </row>
    <row r="165" spans="1:8" x14ac:dyDescent="0.25">
      <c r="A165" s="24"/>
      <c r="B165" s="25">
        <v>322</v>
      </c>
      <c r="C165" s="26" t="s">
        <v>57</v>
      </c>
      <c r="D165" s="27"/>
      <c r="E165" s="28"/>
      <c r="F165" s="75">
        <f t="shared" ref="F165:F176" si="19">SUM(D165:E165)</f>
        <v>0</v>
      </c>
      <c r="G165" s="76"/>
      <c r="H165" s="29">
        <f t="shared" ref="H165:H176" si="20">SUM(F165:G165)</f>
        <v>0</v>
      </c>
    </row>
    <row r="166" spans="1:8" s="30" customFormat="1" ht="12" x14ac:dyDescent="0.2">
      <c r="A166" s="24"/>
      <c r="B166" s="25">
        <v>323</v>
      </c>
      <c r="C166" s="26" t="s">
        <v>58</v>
      </c>
      <c r="D166" s="27"/>
      <c r="E166" s="28"/>
      <c r="F166" s="75">
        <f t="shared" si="19"/>
        <v>0</v>
      </c>
      <c r="G166" s="76"/>
      <c r="H166" s="29">
        <f t="shared" si="20"/>
        <v>0</v>
      </c>
    </row>
    <row r="167" spans="1:8" s="30" customFormat="1" ht="12" x14ac:dyDescent="0.2">
      <c r="A167" s="24"/>
      <c r="B167" s="25">
        <v>329</v>
      </c>
      <c r="C167" s="26" t="s">
        <v>60</v>
      </c>
      <c r="D167" s="27"/>
      <c r="E167" s="28"/>
      <c r="F167" s="75">
        <f t="shared" si="19"/>
        <v>0</v>
      </c>
      <c r="G167" s="76"/>
      <c r="H167" s="29">
        <f t="shared" si="20"/>
        <v>0</v>
      </c>
    </row>
    <row r="168" spans="1:8" s="30" customFormat="1" ht="12" x14ac:dyDescent="0.2">
      <c r="A168" s="24"/>
      <c r="B168" s="25">
        <v>421</v>
      </c>
      <c r="C168" s="26" t="s">
        <v>84</v>
      </c>
      <c r="D168" s="27"/>
      <c r="E168" s="28"/>
      <c r="F168" s="75">
        <f t="shared" si="19"/>
        <v>0</v>
      </c>
      <c r="G168" s="76"/>
      <c r="H168" s="29">
        <f t="shared" si="20"/>
        <v>0</v>
      </c>
    </row>
    <row r="169" spans="1:8" s="30" customFormat="1" ht="12" x14ac:dyDescent="0.2">
      <c r="A169" s="24"/>
      <c r="B169" s="25">
        <v>422</v>
      </c>
      <c r="C169" s="26" t="s">
        <v>80</v>
      </c>
      <c r="D169" s="27"/>
      <c r="E169" s="28"/>
      <c r="F169" s="75">
        <f t="shared" si="19"/>
        <v>0</v>
      </c>
      <c r="G169" s="76"/>
      <c r="H169" s="29">
        <f t="shared" si="20"/>
        <v>0</v>
      </c>
    </row>
    <row r="170" spans="1:8" s="30" customFormat="1" ht="12" x14ac:dyDescent="0.2">
      <c r="A170" s="24"/>
      <c r="B170" s="25">
        <v>423</v>
      </c>
      <c r="C170" s="26" t="s">
        <v>85</v>
      </c>
      <c r="D170" s="27"/>
      <c r="E170" s="28"/>
      <c r="F170" s="75">
        <f t="shared" si="19"/>
        <v>0</v>
      </c>
      <c r="G170" s="76"/>
      <c r="H170" s="29">
        <f t="shared" si="20"/>
        <v>0</v>
      </c>
    </row>
    <row r="171" spans="1:8" s="30" customFormat="1" ht="24" x14ac:dyDescent="0.2">
      <c r="A171" s="24"/>
      <c r="B171" s="25">
        <v>424</v>
      </c>
      <c r="C171" s="26" t="s">
        <v>64</v>
      </c>
      <c r="D171" s="27"/>
      <c r="E171" s="28"/>
      <c r="F171" s="75">
        <f t="shared" si="19"/>
        <v>0</v>
      </c>
      <c r="G171" s="76"/>
      <c r="H171" s="29">
        <f t="shared" si="20"/>
        <v>0</v>
      </c>
    </row>
    <row r="172" spans="1:8" s="30" customFormat="1" ht="12" x14ac:dyDescent="0.2">
      <c r="A172" s="24"/>
      <c r="B172" s="25">
        <v>426</v>
      </c>
      <c r="C172" s="26" t="s">
        <v>87</v>
      </c>
      <c r="D172" s="27"/>
      <c r="E172" s="28"/>
      <c r="F172" s="75">
        <f t="shared" si="19"/>
        <v>0</v>
      </c>
      <c r="G172" s="76"/>
      <c r="H172" s="29">
        <f t="shared" si="20"/>
        <v>0</v>
      </c>
    </row>
    <row r="173" spans="1:8" s="30" customFormat="1" ht="12" x14ac:dyDescent="0.2">
      <c r="A173" s="24"/>
      <c r="B173" s="25">
        <v>451</v>
      </c>
      <c r="C173" s="26" t="s">
        <v>81</v>
      </c>
      <c r="D173" s="27"/>
      <c r="E173" s="28"/>
      <c r="F173" s="75">
        <f t="shared" si="19"/>
        <v>0</v>
      </c>
      <c r="G173" s="76"/>
      <c r="H173" s="29">
        <f t="shared" si="20"/>
        <v>0</v>
      </c>
    </row>
    <row r="174" spans="1:8" s="30" customFormat="1" ht="12" x14ac:dyDescent="0.2">
      <c r="A174" s="24"/>
      <c r="B174" s="25">
        <v>452</v>
      </c>
      <c r="C174" s="26" t="s">
        <v>82</v>
      </c>
      <c r="D174" s="27"/>
      <c r="E174" s="28"/>
      <c r="F174" s="75">
        <f t="shared" si="19"/>
        <v>0</v>
      </c>
      <c r="G174" s="76"/>
      <c r="H174" s="29">
        <f t="shared" si="20"/>
        <v>0</v>
      </c>
    </row>
    <row r="175" spans="1:8" s="30" customFormat="1" ht="12" x14ac:dyDescent="0.2">
      <c r="A175" s="24"/>
      <c r="B175" s="25">
        <v>453</v>
      </c>
      <c r="C175" s="26" t="s">
        <v>88</v>
      </c>
      <c r="D175" s="27"/>
      <c r="E175" s="28"/>
      <c r="F175" s="75">
        <f t="shared" si="19"/>
        <v>0</v>
      </c>
      <c r="G175" s="76"/>
      <c r="H175" s="29">
        <f t="shared" si="20"/>
        <v>0</v>
      </c>
    </row>
    <row r="176" spans="1:8" s="30" customFormat="1" ht="13.5" customHeight="1" x14ac:dyDescent="0.2">
      <c r="A176" s="24"/>
      <c r="B176" s="25">
        <v>454</v>
      </c>
      <c r="C176" s="26" t="s">
        <v>89</v>
      </c>
      <c r="D176" s="27"/>
      <c r="E176" s="28"/>
      <c r="F176" s="75">
        <f t="shared" si="19"/>
        <v>0</v>
      </c>
      <c r="G176" s="76"/>
      <c r="H176" s="29">
        <f t="shared" si="20"/>
        <v>0</v>
      </c>
    </row>
    <row r="177" spans="1:8" ht="24.75" customHeight="1" x14ac:dyDescent="0.25">
      <c r="A177" s="111" t="s">
        <v>17</v>
      </c>
      <c r="B177" s="112"/>
      <c r="C177" s="81" t="s">
        <v>91</v>
      </c>
      <c r="D177" s="82">
        <f>SUM(D178:D178)</f>
        <v>0</v>
      </c>
      <c r="E177" s="82">
        <f>SUM(E178:E178)</f>
        <v>0</v>
      </c>
      <c r="F177" s="83">
        <f>SUM(F178:F178)</f>
        <v>0</v>
      </c>
      <c r="G177" s="84">
        <f>SUM(G178:G178)</f>
        <v>0</v>
      </c>
      <c r="H177" s="85">
        <f>SUM(H178:H178)</f>
        <v>0</v>
      </c>
    </row>
    <row r="178" spans="1:8" s="30" customFormat="1" ht="12" x14ac:dyDescent="0.2">
      <c r="A178" s="24"/>
      <c r="B178" s="25">
        <v>451</v>
      </c>
      <c r="C178" s="26" t="s">
        <v>81</v>
      </c>
      <c r="D178" s="27"/>
      <c r="E178" s="28"/>
      <c r="F178" s="75">
        <f>SUM(D178:E178)</f>
        <v>0</v>
      </c>
      <c r="G178" s="76"/>
      <c r="H178" s="29">
        <f>SUM(F178:G178)</f>
        <v>0</v>
      </c>
    </row>
    <row r="179" spans="1:8" s="30" customFormat="1" ht="12" x14ac:dyDescent="0.2">
      <c r="A179" s="103" t="s">
        <v>17</v>
      </c>
      <c r="B179" s="104"/>
      <c r="C179" s="21" t="s">
        <v>31</v>
      </c>
      <c r="D179" s="22">
        <f>SUM(D180:D191)</f>
        <v>0</v>
      </c>
      <c r="E179" s="22">
        <f>SUM(E180:E191)</f>
        <v>0</v>
      </c>
      <c r="F179" s="73">
        <f>SUM(F180:F191)</f>
        <v>0</v>
      </c>
      <c r="G179" s="74">
        <f>SUM(G180:G191)</f>
        <v>0</v>
      </c>
      <c r="H179" s="23">
        <f>SUM(H180:H191)</f>
        <v>0</v>
      </c>
    </row>
    <row r="180" spans="1:8" x14ac:dyDescent="0.25">
      <c r="A180" s="24"/>
      <c r="B180" s="25">
        <v>322</v>
      </c>
      <c r="C180" s="26" t="s">
        <v>57</v>
      </c>
      <c r="D180" s="27"/>
      <c r="E180" s="28"/>
      <c r="F180" s="75">
        <f t="shared" ref="F180:F191" si="21">SUM(D180:E180)</f>
        <v>0</v>
      </c>
      <c r="G180" s="76"/>
      <c r="H180" s="29">
        <f t="shared" ref="H180:H191" si="22">SUM(F180:G180)</f>
        <v>0</v>
      </c>
    </row>
    <row r="181" spans="1:8" s="30" customFormat="1" ht="12" x14ac:dyDescent="0.2">
      <c r="A181" s="24"/>
      <c r="B181" s="25">
        <v>323</v>
      </c>
      <c r="C181" s="26" t="s">
        <v>58</v>
      </c>
      <c r="D181" s="27"/>
      <c r="E181" s="28"/>
      <c r="F181" s="75">
        <f t="shared" si="21"/>
        <v>0</v>
      </c>
      <c r="G181" s="76"/>
      <c r="H181" s="29">
        <f t="shared" si="22"/>
        <v>0</v>
      </c>
    </row>
    <row r="182" spans="1:8" s="30" customFormat="1" ht="12" x14ac:dyDescent="0.2">
      <c r="A182" s="24"/>
      <c r="B182" s="25">
        <v>329</v>
      </c>
      <c r="C182" s="26" t="s">
        <v>60</v>
      </c>
      <c r="D182" s="27"/>
      <c r="E182" s="28"/>
      <c r="F182" s="75">
        <f t="shared" si="21"/>
        <v>0</v>
      </c>
      <c r="G182" s="76"/>
      <c r="H182" s="29">
        <f t="shared" si="22"/>
        <v>0</v>
      </c>
    </row>
    <row r="183" spans="1:8" s="30" customFormat="1" ht="12" x14ac:dyDescent="0.2">
      <c r="A183" s="24"/>
      <c r="B183" s="25">
        <v>421</v>
      </c>
      <c r="C183" s="26" t="s">
        <v>84</v>
      </c>
      <c r="D183" s="27"/>
      <c r="E183" s="28"/>
      <c r="F183" s="75">
        <f t="shared" si="21"/>
        <v>0</v>
      </c>
      <c r="G183" s="76"/>
      <c r="H183" s="29">
        <f t="shared" si="22"/>
        <v>0</v>
      </c>
    </row>
    <row r="184" spans="1:8" s="30" customFormat="1" ht="12" x14ac:dyDescent="0.2">
      <c r="A184" s="24"/>
      <c r="B184" s="25">
        <v>422</v>
      </c>
      <c r="C184" s="26" t="s">
        <v>80</v>
      </c>
      <c r="D184" s="27"/>
      <c r="E184" s="28"/>
      <c r="F184" s="75">
        <f t="shared" si="21"/>
        <v>0</v>
      </c>
      <c r="G184" s="76"/>
      <c r="H184" s="29">
        <f t="shared" si="22"/>
        <v>0</v>
      </c>
    </row>
    <row r="185" spans="1:8" s="30" customFormat="1" ht="12" x14ac:dyDescent="0.2">
      <c r="A185" s="24"/>
      <c r="B185" s="25">
        <v>423</v>
      </c>
      <c r="C185" s="26" t="s">
        <v>85</v>
      </c>
      <c r="D185" s="27"/>
      <c r="E185" s="28"/>
      <c r="F185" s="75">
        <f t="shared" si="21"/>
        <v>0</v>
      </c>
      <c r="G185" s="76"/>
      <c r="H185" s="29">
        <f t="shared" si="22"/>
        <v>0</v>
      </c>
    </row>
    <row r="186" spans="1:8" s="30" customFormat="1" ht="24" x14ac:dyDescent="0.2">
      <c r="A186" s="24"/>
      <c r="B186" s="25">
        <v>424</v>
      </c>
      <c r="C186" s="26" t="s">
        <v>64</v>
      </c>
      <c r="D186" s="27"/>
      <c r="E186" s="28"/>
      <c r="F186" s="75">
        <f t="shared" si="21"/>
        <v>0</v>
      </c>
      <c r="G186" s="76"/>
      <c r="H186" s="29">
        <f t="shared" si="22"/>
        <v>0</v>
      </c>
    </row>
    <row r="187" spans="1:8" s="30" customFormat="1" ht="12" x14ac:dyDescent="0.2">
      <c r="A187" s="24"/>
      <c r="B187" s="25">
        <v>426</v>
      </c>
      <c r="C187" s="26" t="s">
        <v>87</v>
      </c>
      <c r="D187" s="27"/>
      <c r="E187" s="28"/>
      <c r="F187" s="75">
        <f t="shared" si="21"/>
        <v>0</v>
      </c>
      <c r="G187" s="76"/>
      <c r="H187" s="29">
        <f t="shared" si="22"/>
        <v>0</v>
      </c>
    </row>
    <row r="188" spans="1:8" s="30" customFormat="1" ht="12" x14ac:dyDescent="0.2">
      <c r="A188" s="24"/>
      <c r="B188" s="25">
        <v>451</v>
      </c>
      <c r="C188" s="26" t="s">
        <v>81</v>
      </c>
      <c r="D188" s="27"/>
      <c r="E188" s="28"/>
      <c r="F188" s="75">
        <f t="shared" si="21"/>
        <v>0</v>
      </c>
      <c r="G188" s="76"/>
      <c r="H188" s="29">
        <f t="shared" si="22"/>
        <v>0</v>
      </c>
    </row>
    <row r="189" spans="1:8" s="30" customFormat="1" ht="12" x14ac:dyDescent="0.2">
      <c r="A189" s="24"/>
      <c r="B189" s="25">
        <v>452</v>
      </c>
      <c r="C189" s="26" t="s">
        <v>82</v>
      </c>
      <c r="D189" s="27"/>
      <c r="E189" s="28"/>
      <c r="F189" s="75">
        <f t="shared" si="21"/>
        <v>0</v>
      </c>
      <c r="G189" s="76"/>
      <c r="H189" s="29">
        <f t="shared" si="22"/>
        <v>0</v>
      </c>
    </row>
    <row r="190" spans="1:8" s="30" customFormat="1" ht="12" x14ac:dyDescent="0.2">
      <c r="A190" s="24"/>
      <c r="B190" s="25">
        <v>453</v>
      </c>
      <c r="C190" s="26" t="s">
        <v>88</v>
      </c>
      <c r="D190" s="27"/>
      <c r="E190" s="28"/>
      <c r="F190" s="75">
        <f t="shared" si="21"/>
        <v>0</v>
      </c>
      <c r="G190" s="76"/>
      <c r="H190" s="29">
        <f t="shared" si="22"/>
        <v>0</v>
      </c>
    </row>
    <row r="191" spans="1:8" s="30" customFormat="1" ht="13.5" customHeight="1" x14ac:dyDescent="0.2">
      <c r="A191" s="24"/>
      <c r="B191" s="25">
        <v>454</v>
      </c>
      <c r="C191" s="26" t="s">
        <v>89</v>
      </c>
      <c r="D191" s="27"/>
      <c r="E191" s="28"/>
      <c r="F191" s="75">
        <f t="shared" si="21"/>
        <v>0</v>
      </c>
      <c r="G191" s="76"/>
      <c r="H191" s="29">
        <f t="shared" si="22"/>
        <v>0</v>
      </c>
    </row>
    <row r="192" spans="1:8" s="30" customFormat="1" ht="12" x14ac:dyDescent="0.2">
      <c r="A192" s="103" t="s">
        <v>17</v>
      </c>
      <c r="B192" s="104"/>
      <c r="C192" s="21" t="s">
        <v>37</v>
      </c>
      <c r="D192" s="22">
        <f>SUM(D193:D204)</f>
        <v>0</v>
      </c>
      <c r="E192" s="22">
        <f>SUM(E193:E204)</f>
        <v>0</v>
      </c>
      <c r="F192" s="73">
        <f>SUM(F193:F204)</f>
        <v>0</v>
      </c>
      <c r="G192" s="74">
        <f>SUM(G193:G204)</f>
        <v>0</v>
      </c>
      <c r="H192" s="23">
        <f>SUM(H193:H204)</f>
        <v>0</v>
      </c>
    </row>
    <row r="193" spans="1:8" x14ac:dyDescent="0.25">
      <c r="A193" s="24"/>
      <c r="B193" s="25">
        <v>322</v>
      </c>
      <c r="C193" s="26" t="s">
        <v>57</v>
      </c>
      <c r="D193" s="27"/>
      <c r="E193" s="28"/>
      <c r="F193" s="75">
        <f t="shared" ref="F193:F204" si="23">SUM(D193:E193)</f>
        <v>0</v>
      </c>
      <c r="G193" s="76"/>
      <c r="H193" s="29">
        <f t="shared" ref="H193:H204" si="24">SUM(F193:G193)</f>
        <v>0</v>
      </c>
    </row>
    <row r="194" spans="1:8" s="30" customFormat="1" ht="12" x14ac:dyDescent="0.2">
      <c r="A194" s="24"/>
      <c r="B194" s="25">
        <v>323</v>
      </c>
      <c r="C194" s="26" t="s">
        <v>58</v>
      </c>
      <c r="D194" s="27"/>
      <c r="E194" s="28"/>
      <c r="F194" s="75">
        <f t="shared" si="23"/>
        <v>0</v>
      </c>
      <c r="G194" s="76"/>
      <c r="H194" s="29">
        <f t="shared" si="24"/>
        <v>0</v>
      </c>
    </row>
    <row r="195" spans="1:8" s="30" customFormat="1" ht="12" x14ac:dyDescent="0.2">
      <c r="A195" s="24"/>
      <c r="B195" s="25">
        <v>329</v>
      </c>
      <c r="C195" s="26" t="s">
        <v>60</v>
      </c>
      <c r="D195" s="27"/>
      <c r="E195" s="28"/>
      <c r="F195" s="75">
        <f t="shared" si="23"/>
        <v>0</v>
      </c>
      <c r="G195" s="76"/>
      <c r="H195" s="29">
        <f t="shared" si="24"/>
        <v>0</v>
      </c>
    </row>
    <row r="196" spans="1:8" s="30" customFormat="1" ht="12" x14ac:dyDescent="0.2">
      <c r="A196" s="24"/>
      <c r="B196" s="25">
        <v>421</v>
      </c>
      <c r="C196" s="26" t="s">
        <v>84</v>
      </c>
      <c r="D196" s="27"/>
      <c r="E196" s="28"/>
      <c r="F196" s="75">
        <f t="shared" si="23"/>
        <v>0</v>
      </c>
      <c r="G196" s="76"/>
      <c r="H196" s="29">
        <f t="shared" si="24"/>
        <v>0</v>
      </c>
    </row>
    <row r="197" spans="1:8" s="30" customFormat="1" ht="12" x14ac:dyDescent="0.2">
      <c r="A197" s="24"/>
      <c r="B197" s="25">
        <v>422</v>
      </c>
      <c r="C197" s="26" t="s">
        <v>80</v>
      </c>
      <c r="D197" s="27"/>
      <c r="E197" s="28"/>
      <c r="F197" s="75">
        <f t="shared" si="23"/>
        <v>0</v>
      </c>
      <c r="G197" s="76"/>
      <c r="H197" s="29">
        <f t="shared" si="24"/>
        <v>0</v>
      </c>
    </row>
    <row r="198" spans="1:8" s="30" customFormat="1" ht="12" x14ac:dyDescent="0.2">
      <c r="A198" s="24"/>
      <c r="B198" s="25">
        <v>423</v>
      </c>
      <c r="C198" s="26" t="s">
        <v>85</v>
      </c>
      <c r="D198" s="27"/>
      <c r="E198" s="28"/>
      <c r="F198" s="75">
        <f t="shared" si="23"/>
        <v>0</v>
      </c>
      <c r="G198" s="76"/>
      <c r="H198" s="29">
        <f t="shared" si="24"/>
        <v>0</v>
      </c>
    </row>
    <row r="199" spans="1:8" s="30" customFormat="1" ht="24" x14ac:dyDescent="0.2">
      <c r="A199" s="24"/>
      <c r="B199" s="25">
        <v>424</v>
      </c>
      <c r="C199" s="26" t="s">
        <v>64</v>
      </c>
      <c r="D199" s="27"/>
      <c r="E199" s="28"/>
      <c r="F199" s="75">
        <f t="shared" si="23"/>
        <v>0</v>
      </c>
      <c r="G199" s="76"/>
      <c r="H199" s="29">
        <f t="shared" si="24"/>
        <v>0</v>
      </c>
    </row>
    <row r="200" spans="1:8" s="30" customFormat="1" ht="12" x14ac:dyDescent="0.2">
      <c r="A200" s="24"/>
      <c r="B200" s="25">
        <v>426</v>
      </c>
      <c r="C200" s="26" t="s">
        <v>87</v>
      </c>
      <c r="D200" s="27"/>
      <c r="E200" s="28"/>
      <c r="F200" s="75">
        <f t="shared" si="23"/>
        <v>0</v>
      </c>
      <c r="G200" s="76"/>
      <c r="H200" s="29">
        <f t="shared" si="24"/>
        <v>0</v>
      </c>
    </row>
    <row r="201" spans="1:8" s="30" customFormat="1" ht="12" x14ac:dyDescent="0.2">
      <c r="A201" s="24"/>
      <c r="B201" s="25">
        <v>451</v>
      </c>
      <c r="C201" s="26" t="s">
        <v>81</v>
      </c>
      <c r="D201" s="27"/>
      <c r="E201" s="28"/>
      <c r="F201" s="75">
        <f t="shared" si="23"/>
        <v>0</v>
      </c>
      <c r="G201" s="76"/>
      <c r="H201" s="29">
        <f t="shared" si="24"/>
        <v>0</v>
      </c>
    </row>
    <row r="202" spans="1:8" s="30" customFormat="1" ht="12" x14ac:dyDescent="0.2">
      <c r="A202" s="24"/>
      <c r="B202" s="25">
        <v>452</v>
      </c>
      <c r="C202" s="26" t="s">
        <v>82</v>
      </c>
      <c r="D202" s="27"/>
      <c r="E202" s="28"/>
      <c r="F202" s="75">
        <f t="shared" si="23"/>
        <v>0</v>
      </c>
      <c r="G202" s="76"/>
      <c r="H202" s="29">
        <f t="shared" si="24"/>
        <v>0</v>
      </c>
    </row>
    <row r="203" spans="1:8" s="30" customFormat="1" ht="12" x14ac:dyDescent="0.2">
      <c r="A203" s="24"/>
      <c r="B203" s="25">
        <v>453</v>
      </c>
      <c r="C203" s="26" t="s">
        <v>88</v>
      </c>
      <c r="D203" s="27"/>
      <c r="E203" s="28"/>
      <c r="F203" s="75">
        <f t="shared" si="23"/>
        <v>0</v>
      </c>
      <c r="G203" s="76"/>
      <c r="H203" s="29">
        <f t="shared" si="24"/>
        <v>0</v>
      </c>
    </row>
    <row r="204" spans="1:8" s="30" customFormat="1" ht="13.5" customHeight="1" x14ac:dyDescent="0.2">
      <c r="A204" s="24"/>
      <c r="B204" s="25">
        <v>454</v>
      </c>
      <c r="C204" s="26" t="s">
        <v>89</v>
      </c>
      <c r="D204" s="27"/>
      <c r="E204" s="28"/>
      <c r="F204" s="75">
        <f t="shared" si="23"/>
        <v>0</v>
      </c>
      <c r="G204" s="76"/>
      <c r="H204" s="29">
        <f t="shared" si="24"/>
        <v>0</v>
      </c>
    </row>
    <row r="205" spans="1:8" s="30" customFormat="1" ht="24" x14ac:dyDescent="0.2">
      <c r="A205" s="103" t="s">
        <v>17</v>
      </c>
      <c r="B205" s="104"/>
      <c r="C205" s="21" t="s">
        <v>39</v>
      </c>
      <c r="D205" s="22">
        <f>SUM(D206:D213)</f>
        <v>700</v>
      </c>
      <c r="E205" s="22">
        <f>SUM(E206:E213)</f>
        <v>0</v>
      </c>
      <c r="F205" s="73">
        <f>SUM(F206:F213)</f>
        <v>700</v>
      </c>
      <c r="G205" s="74">
        <f>SUM(G206:G213)</f>
        <v>-40</v>
      </c>
      <c r="H205" s="23">
        <f>SUM(H206:H213)</f>
        <v>660</v>
      </c>
    </row>
    <row r="206" spans="1:8" x14ac:dyDescent="0.25">
      <c r="A206" s="24"/>
      <c r="B206" s="25">
        <v>323</v>
      </c>
      <c r="C206" s="26" t="s">
        <v>58</v>
      </c>
      <c r="D206" s="27"/>
      <c r="E206" s="28"/>
      <c r="F206" s="75">
        <f t="shared" ref="F206:F213" si="25">SUM(D206:E206)</f>
        <v>0</v>
      </c>
      <c r="G206" s="76"/>
      <c r="H206" s="29">
        <f t="shared" ref="H206:H213" si="26">SUM(F206:G206)</f>
        <v>0</v>
      </c>
    </row>
    <row r="207" spans="1:8" x14ac:dyDescent="0.25">
      <c r="A207" s="24"/>
      <c r="B207" s="25">
        <v>329</v>
      </c>
      <c r="C207" s="26" t="s">
        <v>60</v>
      </c>
      <c r="D207" s="27"/>
      <c r="E207" s="28"/>
      <c r="F207" s="75">
        <f t="shared" si="25"/>
        <v>0</v>
      </c>
      <c r="G207" s="76"/>
      <c r="H207" s="29">
        <f t="shared" si="26"/>
        <v>0</v>
      </c>
    </row>
    <row r="208" spans="1:8" x14ac:dyDescent="0.25">
      <c r="A208" s="24"/>
      <c r="B208" s="25">
        <v>422</v>
      </c>
      <c r="C208" s="26" t="s">
        <v>80</v>
      </c>
      <c r="D208" s="27"/>
      <c r="E208" s="28"/>
      <c r="F208" s="75">
        <f t="shared" si="25"/>
        <v>0</v>
      </c>
      <c r="G208" s="76"/>
      <c r="H208" s="29">
        <f t="shared" si="26"/>
        <v>0</v>
      </c>
    </row>
    <row r="209" spans="1:8" s="30" customFormat="1" ht="24" x14ac:dyDescent="0.2">
      <c r="A209" s="24" t="s">
        <v>92</v>
      </c>
      <c r="B209" s="25">
        <v>424</v>
      </c>
      <c r="C209" s="26" t="s">
        <v>64</v>
      </c>
      <c r="D209" s="27">
        <v>700</v>
      </c>
      <c r="E209" s="28"/>
      <c r="F209" s="75">
        <f t="shared" si="25"/>
        <v>700</v>
      </c>
      <c r="G209" s="76">
        <v>-40</v>
      </c>
      <c r="H209" s="29">
        <f t="shared" si="26"/>
        <v>660</v>
      </c>
    </row>
    <row r="210" spans="1:8" s="30" customFormat="1" ht="12" x14ac:dyDescent="0.2">
      <c r="A210" s="24"/>
      <c r="B210" s="25">
        <v>451</v>
      </c>
      <c r="C210" s="26" t="s">
        <v>81</v>
      </c>
      <c r="D210" s="27"/>
      <c r="E210" s="28"/>
      <c r="F210" s="75">
        <f t="shared" si="25"/>
        <v>0</v>
      </c>
      <c r="G210" s="76"/>
      <c r="H210" s="29">
        <f t="shared" si="26"/>
        <v>0</v>
      </c>
    </row>
    <row r="211" spans="1:8" s="30" customFormat="1" ht="12" x14ac:dyDescent="0.2">
      <c r="A211" s="24"/>
      <c r="B211" s="25">
        <v>452</v>
      </c>
      <c r="C211" s="26" t="s">
        <v>82</v>
      </c>
      <c r="D211" s="27"/>
      <c r="E211" s="28"/>
      <c r="F211" s="75">
        <f t="shared" si="25"/>
        <v>0</v>
      </c>
      <c r="G211" s="76"/>
      <c r="H211" s="29">
        <f t="shared" si="26"/>
        <v>0</v>
      </c>
    </row>
    <row r="212" spans="1:8" s="30" customFormat="1" ht="12" x14ac:dyDescent="0.2">
      <c r="A212" s="24"/>
      <c r="B212" s="25">
        <v>453</v>
      </c>
      <c r="C212" s="26" t="s">
        <v>88</v>
      </c>
      <c r="D212" s="27"/>
      <c r="E212" s="28"/>
      <c r="F212" s="75">
        <f t="shared" si="25"/>
        <v>0</v>
      </c>
      <c r="G212" s="76"/>
      <c r="H212" s="29">
        <f t="shared" si="26"/>
        <v>0</v>
      </c>
    </row>
    <row r="213" spans="1:8" s="30" customFormat="1" ht="24" x14ac:dyDescent="0.2">
      <c r="A213" s="24"/>
      <c r="B213" s="25">
        <v>454</v>
      </c>
      <c r="C213" s="26" t="s">
        <v>89</v>
      </c>
      <c r="D213" s="27"/>
      <c r="E213" s="28"/>
      <c r="F213" s="75">
        <f t="shared" si="25"/>
        <v>0</v>
      </c>
      <c r="G213" s="76"/>
      <c r="H213" s="29">
        <f t="shared" si="26"/>
        <v>0</v>
      </c>
    </row>
    <row r="214" spans="1:8" s="30" customFormat="1" ht="12" x14ac:dyDescent="0.2">
      <c r="A214" s="109" t="s">
        <v>93</v>
      </c>
      <c r="B214" s="110"/>
      <c r="C214" s="68" t="s">
        <v>94</v>
      </c>
      <c r="D214" s="69">
        <f>SUM(D215,D226,D221,D231,D236,D242)</f>
        <v>10000</v>
      </c>
      <c r="E214" s="69">
        <f>SUM(E215,E226,E221,E231,E236,E242)</f>
        <v>-8980</v>
      </c>
      <c r="F214" s="70">
        <f>SUM(F215,F226,F221,F231,F236,F242)</f>
        <v>1020</v>
      </c>
      <c r="G214" s="71">
        <f>SUM(G215,G226,G221,G231,G236,G242)</f>
        <v>0</v>
      </c>
      <c r="H214" s="72">
        <f>SUM(H215,H226,H221,H231,H236,H242)</f>
        <v>1020</v>
      </c>
    </row>
    <row r="215" spans="1:8" x14ac:dyDescent="0.25">
      <c r="A215" s="111" t="s">
        <v>17</v>
      </c>
      <c r="B215" s="112"/>
      <c r="C215" s="81" t="s">
        <v>79</v>
      </c>
      <c r="D215" s="82">
        <f>SUM(D216:D220)</f>
        <v>0</v>
      </c>
      <c r="E215" s="82">
        <f>SUM(E216:E220)</f>
        <v>1020</v>
      </c>
      <c r="F215" s="83">
        <f>SUM(F216:F220)</f>
        <v>1020</v>
      </c>
      <c r="G215" s="84">
        <f>SUM(G216:G220)</f>
        <v>0</v>
      </c>
      <c r="H215" s="85">
        <f>SUM(H216:H220)</f>
        <v>1020</v>
      </c>
    </row>
    <row r="216" spans="1:8" s="92" customFormat="1" x14ac:dyDescent="0.25">
      <c r="A216" s="87"/>
      <c r="B216" s="88">
        <v>311</v>
      </c>
      <c r="C216" s="89" t="s">
        <v>52</v>
      </c>
      <c r="D216" s="90"/>
      <c r="E216" s="90"/>
      <c r="F216" s="75">
        <f>SUM(D216:E216)</f>
        <v>0</v>
      </c>
      <c r="G216" s="91"/>
      <c r="H216" s="29">
        <f>SUM(F216:G216)</f>
        <v>0</v>
      </c>
    </row>
    <row r="217" spans="1:8" s="92" customFormat="1" x14ac:dyDescent="0.25">
      <c r="A217" s="87"/>
      <c r="B217" s="88">
        <v>313</v>
      </c>
      <c r="C217" s="89" t="s">
        <v>54</v>
      </c>
      <c r="D217" s="90"/>
      <c r="E217" s="90"/>
      <c r="F217" s="75">
        <f>SUM(D217:E217)</f>
        <v>0</v>
      </c>
      <c r="G217" s="91"/>
      <c r="H217" s="29">
        <f>SUM(F217:G217)</f>
        <v>0</v>
      </c>
    </row>
    <row r="218" spans="1:8" x14ac:dyDescent="0.25">
      <c r="A218" s="24"/>
      <c r="B218" s="25">
        <v>322</v>
      </c>
      <c r="C218" s="26" t="s">
        <v>57</v>
      </c>
      <c r="D218" s="27"/>
      <c r="E218" s="28"/>
      <c r="F218" s="75">
        <f>SUM(D218:E218)</f>
        <v>0</v>
      </c>
      <c r="G218" s="76"/>
      <c r="H218" s="29">
        <f>SUM(F218:G218)</f>
        <v>0</v>
      </c>
    </row>
    <row r="219" spans="1:8" s="30" customFormat="1" ht="12" x14ac:dyDescent="0.2">
      <c r="A219" s="24"/>
      <c r="B219" s="25">
        <v>323</v>
      </c>
      <c r="C219" s="26" t="s">
        <v>58</v>
      </c>
      <c r="D219" s="27"/>
      <c r="E219" s="28"/>
      <c r="F219" s="75">
        <f>SUM(D219:E219)</f>
        <v>0</v>
      </c>
      <c r="G219" s="76"/>
      <c r="H219" s="29">
        <f>SUM(F219:G219)</f>
        <v>0</v>
      </c>
    </row>
    <row r="220" spans="1:8" s="30" customFormat="1" ht="12" x14ac:dyDescent="0.2">
      <c r="A220" s="24"/>
      <c r="B220" s="25">
        <v>329</v>
      </c>
      <c r="C220" s="26" t="s">
        <v>60</v>
      </c>
      <c r="D220" s="27"/>
      <c r="E220" s="28">
        <v>1020</v>
      </c>
      <c r="F220" s="75">
        <f>SUM(D220:E220)</f>
        <v>1020</v>
      </c>
      <c r="G220" s="76"/>
      <c r="H220" s="29">
        <f>SUM(F220:G220)</f>
        <v>1020</v>
      </c>
    </row>
    <row r="221" spans="1:8" s="30" customFormat="1" ht="24" customHeight="1" x14ac:dyDescent="0.2">
      <c r="A221" s="103" t="s">
        <v>17</v>
      </c>
      <c r="B221" s="104"/>
      <c r="C221" s="21" t="s">
        <v>18</v>
      </c>
      <c r="D221" s="22">
        <f>SUM(D222:D225)</f>
        <v>0</v>
      </c>
      <c r="E221" s="22">
        <f>SUM(E222:E225)</f>
        <v>0</v>
      </c>
      <c r="F221" s="73">
        <f>SUM(F222:F225)</f>
        <v>0</v>
      </c>
      <c r="G221" s="74">
        <f>SUM(G222:G225)</f>
        <v>0</v>
      </c>
      <c r="H221" s="23">
        <f>SUM(H222:H225)</f>
        <v>0</v>
      </c>
    </row>
    <row r="222" spans="1:8" x14ac:dyDescent="0.25">
      <c r="A222" s="24"/>
      <c r="B222" s="25">
        <v>321</v>
      </c>
      <c r="C222" s="26" t="s">
        <v>55</v>
      </c>
      <c r="D222" s="27"/>
      <c r="E222" s="28"/>
      <c r="F222" s="75">
        <f>SUM(D222:E222)</f>
        <v>0</v>
      </c>
      <c r="G222" s="76"/>
      <c r="H222" s="29">
        <f>SUM(F222:G222)</f>
        <v>0</v>
      </c>
    </row>
    <row r="223" spans="1:8" s="30" customFormat="1" ht="12" x14ac:dyDescent="0.2">
      <c r="A223" s="24"/>
      <c r="B223" s="25">
        <v>322</v>
      </c>
      <c r="C223" s="26" t="s">
        <v>57</v>
      </c>
      <c r="D223" s="27"/>
      <c r="E223" s="28"/>
      <c r="F223" s="75">
        <f>SUM(D223:E223)</f>
        <v>0</v>
      </c>
      <c r="G223" s="76"/>
      <c r="H223" s="29">
        <f>SUM(F223:G223)</f>
        <v>0</v>
      </c>
    </row>
    <row r="224" spans="1:8" s="30" customFormat="1" ht="12" x14ac:dyDescent="0.2">
      <c r="A224" s="24"/>
      <c r="B224" s="25">
        <v>323</v>
      </c>
      <c r="C224" s="26" t="s">
        <v>58</v>
      </c>
      <c r="D224" s="27"/>
      <c r="E224" s="28"/>
      <c r="F224" s="75">
        <f>SUM(D224:E224)</f>
        <v>0</v>
      </c>
      <c r="G224" s="76"/>
      <c r="H224" s="29">
        <f>SUM(F224:G224)</f>
        <v>0</v>
      </c>
    </row>
    <row r="225" spans="1:8" s="30" customFormat="1" ht="12" x14ac:dyDescent="0.2">
      <c r="A225" s="24"/>
      <c r="B225" s="25">
        <v>329</v>
      </c>
      <c r="C225" s="26" t="s">
        <v>60</v>
      </c>
      <c r="D225" s="27"/>
      <c r="E225" s="28"/>
      <c r="F225" s="75">
        <f>SUM(D225:E225)</f>
        <v>0</v>
      </c>
      <c r="G225" s="76"/>
      <c r="H225" s="29">
        <f>SUM(F225:G225)</f>
        <v>0</v>
      </c>
    </row>
    <row r="226" spans="1:8" s="30" customFormat="1" ht="24" x14ac:dyDescent="0.2">
      <c r="A226" s="103" t="s">
        <v>17</v>
      </c>
      <c r="B226" s="104"/>
      <c r="C226" s="21" t="s">
        <v>72</v>
      </c>
      <c r="D226" s="22">
        <f>SUM(D227:D230)</f>
        <v>0</v>
      </c>
      <c r="E226" s="22">
        <f>SUM(E227:E230)</f>
        <v>0</v>
      </c>
      <c r="F226" s="73">
        <f>SUM(F227:F230)</f>
        <v>0</v>
      </c>
      <c r="G226" s="74">
        <f>SUM(G227:G230)</f>
        <v>0</v>
      </c>
      <c r="H226" s="23">
        <f>SUM(H227:H230)</f>
        <v>0</v>
      </c>
    </row>
    <row r="227" spans="1:8" x14ac:dyDescent="0.25">
      <c r="A227" s="24"/>
      <c r="B227" s="25">
        <v>321</v>
      </c>
      <c r="C227" s="26" t="s">
        <v>55</v>
      </c>
      <c r="D227" s="27"/>
      <c r="E227" s="28"/>
      <c r="F227" s="75">
        <f>SUM(D227:E227)</f>
        <v>0</v>
      </c>
      <c r="G227" s="76"/>
      <c r="H227" s="29">
        <f>SUM(F227:G227)</f>
        <v>0</v>
      </c>
    </row>
    <row r="228" spans="1:8" s="30" customFormat="1" ht="12" x14ac:dyDescent="0.2">
      <c r="A228" s="24"/>
      <c r="B228" s="25">
        <v>322</v>
      </c>
      <c r="C228" s="26" t="s">
        <v>57</v>
      </c>
      <c r="D228" s="27"/>
      <c r="E228" s="28"/>
      <c r="F228" s="75">
        <f>SUM(D228:E228)</f>
        <v>0</v>
      </c>
      <c r="G228" s="76"/>
      <c r="H228" s="29">
        <f>SUM(F228:G228)</f>
        <v>0</v>
      </c>
    </row>
    <row r="229" spans="1:8" s="30" customFormat="1" ht="12" x14ac:dyDescent="0.2">
      <c r="A229" s="24"/>
      <c r="B229" s="25">
        <v>323</v>
      </c>
      <c r="C229" s="26" t="s">
        <v>58</v>
      </c>
      <c r="D229" s="27"/>
      <c r="E229" s="28"/>
      <c r="F229" s="75">
        <f>SUM(D229:E229)</f>
        <v>0</v>
      </c>
      <c r="G229" s="76"/>
      <c r="H229" s="29">
        <f>SUM(F229:G229)</f>
        <v>0</v>
      </c>
    </row>
    <row r="230" spans="1:8" s="30" customFormat="1" ht="12" x14ac:dyDescent="0.2">
      <c r="A230" s="24"/>
      <c r="B230" s="25">
        <v>329</v>
      </c>
      <c r="C230" s="26" t="s">
        <v>60</v>
      </c>
      <c r="D230" s="27"/>
      <c r="E230" s="28"/>
      <c r="F230" s="75">
        <f>SUM(D230:E230)</f>
        <v>0</v>
      </c>
      <c r="G230" s="76"/>
      <c r="H230" s="29">
        <f>SUM(F230:G230)</f>
        <v>0</v>
      </c>
    </row>
    <row r="231" spans="1:8" s="30" customFormat="1" ht="24" x14ac:dyDescent="0.2">
      <c r="A231" s="103" t="s">
        <v>17</v>
      </c>
      <c r="B231" s="104"/>
      <c r="C231" s="21" t="s">
        <v>26</v>
      </c>
      <c r="D231" s="22">
        <f>SUM(D232:D235)</f>
        <v>0</v>
      </c>
      <c r="E231" s="22">
        <f>SUM(E232:E235)</f>
        <v>0</v>
      </c>
      <c r="F231" s="73">
        <f>SUM(F232:F235)</f>
        <v>0</v>
      </c>
      <c r="G231" s="74">
        <f>SUM(G232:G235)</f>
        <v>0</v>
      </c>
      <c r="H231" s="23">
        <f>SUM(H232:H235)</f>
        <v>0</v>
      </c>
    </row>
    <row r="232" spans="1:8" x14ac:dyDescent="0.25">
      <c r="A232" s="24"/>
      <c r="B232" s="25">
        <v>321</v>
      </c>
      <c r="C232" s="26" t="s">
        <v>55</v>
      </c>
      <c r="D232" s="27"/>
      <c r="E232" s="28"/>
      <c r="F232" s="75">
        <f>SUM(D232:E232)</f>
        <v>0</v>
      </c>
      <c r="G232" s="76"/>
      <c r="H232" s="29">
        <f>SUM(F232:G232)</f>
        <v>0</v>
      </c>
    </row>
    <row r="233" spans="1:8" s="30" customFormat="1" ht="12" x14ac:dyDescent="0.2">
      <c r="A233" s="24"/>
      <c r="B233" s="25">
        <v>323</v>
      </c>
      <c r="C233" s="26" t="s">
        <v>58</v>
      </c>
      <c r="D233" s="27"/>
      <c r="E233" s="28"/>
      <c r="F233" s="75">
        <f>SUM(D233:E233)</f>
        <v>0</v>
      </c>
      <c r="G233" s="76"/>
      <c r="H233" s="29">
        <f>SUM(F233:G233)</f>
        <v>0</v>
      </c>
    </row>
    <row r="234" spans="1:8" s="30" customFormat="1" ht="24" x14ac:dyDescent="0.2">
      <c r="A234" s="24"/>
      <c r="B234" s="25">
        <v>324</v>
      </c>
      <c r="C234" s="26" t="s">
        <v>59</v>
      </c>
      <c r="D234" s="27"/>
      <c r="E234" s="28"/>
      <c r="F234" s="75">
        <f>SUM(D234:E234)</f>
        <v>0</v>
      </c>
      <c r="G234" s="76"/>
      <c r="H234" s="29">
        <f>SUM(F234:G234)</f>
        <v>0</v>
      </c>
    </row>
    <row r="235" spans="1:8" s="30" customFormat="1" ht="12" x14ac:dyDescent="0.2">
      <c r="A235" s="24"/>
      <c r="B235" s="25">
        <v>329</v>
      </c>
      <c r="C235" s="26" t="s">
        <v>60</v>
      </c>
      <c r="D235" s="27"/>
      <c r="E235" s="28"/>
      <c r="F235" s="75">
        <f>SUM(D235:E235)</f>
        <v>0</v>
      </c>
      <c r="G235" s="76"/>
      <c r="H235" s="29">
        <f>SUM(F235:G235)</f>
        <v>0</v>
      </c>
    </row>
    <row r="236" spans="1:8" s="30" customFormat="1" ht="12" x14ac:dyDescent="0.2">
      <c r="A236" s="103" t="s">
        <v>17</v>
      </c>
      <c r="B236" s="104"/>
      <c r="C236" s="21" t="s">
        <v>31</v>
      </c>
      <c r="D236" s="22">
        <f>SUM(D237:D241)</f>
        <v>10000</v>
      </c>
      <c r="E236" s="22">
        <f>SUM(E237:E241)</f>
        <v>-10000</v>
      </c>
      <c r="F236" s="73">
        <f>SUM(F237:F241)</f>
        <v>0</v>
      </c>
      <c r="G236" s="74">
        <f>SUM(G237:G241)</f>
        <v>0</v>
      </c>
      <c r="H236" s="23">
        <f>SUM(H237:H241)</f>
        <v>0</v>
      </c>
    </row>
    <row r="237" spans="1:8" x14ac:dyDescent="0.25">
      <c r="A237" s="24"/>
      <c r="B237" s="25">
        <v>321</v>
      </c>
      <c r="C237" s="26" t="s">
        <v>55</v>
      </c>
      <c r="D237" s="27"/>
      <c r="E237" s="28"/>
      <c r="F237" s="75">
        <f>SUM(D237:E237)</f>
        <v>0</v>
      </c>
      <c r="G237" s="76"/>
      <c r="H237" s="29">
        <f>SUM(F237:G237)</f>
        <v>0</v>
      </c>
    </row>
    <row r="238" spans="1:8" s="30" customFormat="1" ht="12" x14ac:dyDescent="0.2">
      <c r="A238" s="24"/>
      <c r="B238" s="25">
        <v>322</v>
      </c>
      <c r="C238" s="26" t="s">
        <v>57</v>
      </c>
      <c r="D238" s="27"/>
      <c r="E238" s="28"/>
      <c r="F238" s="75">
        <f>SUM(D238:E238)</f>
        <v>0</v>
      </c>
      <c r="G238" s="76"/>
      <c r="H238" s="29">
        <f>SUM(F238:G238)</f>
        <v>0</v>
      </c>
    </row>
    <row r="239" spans="1:8" s="30" customFormat="1" ht="12" x14ac:dyDescent="0.2">
      <c r="A239" s="24"/>
      <c r="B239" s="25">
        <v>323</v>
      </c>
      <c r="C239" s="26" t="s">
        <v>58</v>
      </c>
      <c r="D239" s="27"/>
      <c r="E239" s="28"/>
      <c r="F239" s="75">
        <f>SUM(D239:E239)</f>
        <v>0</v>
      </c>
      <c r="G239" s="76"/>
      <c r="H239" s="29">
        <f>SUM(F239:G239)</f>
        <v>0</v>
      </c>
    </row>
    <row r="240" spans="1:8" s="30" customFormat="1" ht="24" x14ac:dyDescent="0.2">
      <c r="A240" s="24"/>
      <c r="B240" s="25">
        <v>324</v>
      </c>
      <c r="C240" s="26" t="s">
        <v>59</v>
      </c>
      <c r="D240" s="27"/>
      <c r="E240" s="28"/>
      <c r="F240" s="75">
        <f>SUM(D240:E240)</f>
        <v>0</v>
      </c>
      <c r="G240" s="76"/>
      <c r="H240" s="29">
        <f>SUM(F240:G240)</f>
        <v>0</v>
      </c>
    </row>
    <row r="241" spans="1:8" s="30" customFormat="1" ht="12" x14ac:dyDescent="0.2">
      <c r="A241" s="24" t="s">
        <v>95</v>
      </c>
      <c r="B241" s="25">
        <v>329</v>
      </c>
      <c r="C241" s="26" t="s">
        <v>60</v>
      </c>
      <c r="D241" s="27">
        <v>10000</v>
      </c>
      <c r="E241" s="28">
        <v>-10000</v>
      </c>
      <c r="F241" s="75">
        <f>SUM(D241:E241)</f>
        <v>0</v>
      </c>
      <c r="G241" s="76"/>
      <c r="H241" s="29">
        <f>SUM(F241:G241)</f>
        <v>0</v>
      </c>
    </row>
    <row r="242" spans="1:8" s="30" customFormat="1" ht="12" x14ac:dyDescent="0.2">
      <c r="A242" s="103" t="s">
        <v>17</v>
      </c>
      <c r="B242" s="104"/>
      <c r="C242" s="21" t="s">
        <v>37</v>
      </c>
      <c r="D242" s="22">
        <f>SUM(D243:D248)</f>
        <v>0</v>
      </c>
      <c r="E242" s="22">
        <f>SUM(E243:E248)</f>
        <v>0</v>
      </c>
      <c r="F242" s="73">
        <f>SUM(F243:F248)</f>
        <v>0</v>
      </c>
      <c r="G242" s="74">
        <f>SUM(G243:G248)</f>
        <v>0</v>
      </c>
      <c r="H242" s="23">
        <f>SUM(H243:H248)</f>
        <v>0</v>
      </c>
    </row>
    <row r="243" spans="1:8" x14ac:dyDescent="0.25">
      <c r="A243" s="24"/>
      <c r="B243" s="25">
        <v>321</v>
      </c>
      <c r="C243" s="26" t="s">
        <v>55</v>
      </c>
      <c r="D243" s="27"/>
      <c r="E243" s="28"/>
      <c r="F243" s="75">
        <f t="shared" ref="F243:F248" si="27">SUM(D243:E243)</f>
        <v>0</v>
      </c>
      <c r="G243" s="76"/>
      <c r="H243" s="29">
        <f t="shared" ref="H243:H248" si="28">SUM(F243:G243)</f>
        <v>0</v>
      </c>
    </row>
    <row r="244" spans="1:8" s="30" customFormat="1" ht="12" x14ac:dyDescent="0.2">
      <c r="A244" s="24"/>
      <c r="B244" s="25">
        <v>322</v>
      </c>
      <c r="C244" s="26" t="s">
        <v>57</v>
      </c>
      <c r="D244" s="27"/>
      <c r="E244" s="28"/>
      <c r="F244" s="75">
        <f t="shared" si="27"/>
        <v>0</v>
      </c>
      <c r="G244" s="76"/>
      <c r="H244" s="29">
        <f t="shared" si="28"/>
        <v>0</v>
      </c>
    </row>
    <row r="245" spans="1:8" s="30" customFormat="1" ht="12" x14ac:dyDescent="0.2">
      <c r="A245" s="24"/>
      <c r="B245" s="25">
        <v>323</v>
      </c>
      <c r="C245" s="26" t="s">
        <v>58</v>
      </c>
      <c r="D245" s="27"/>
      <c r="E245" s="28"/>
      <c r="F245" s="75">
        <f t="shared" si="27"/>
        <v>0</v>
      </c>
      <c r="G245" s="76"/>
      <c r="H245" s="29">
        <f t="shared" si="28"/>
        <v>0</v>
      </c>
    </row>
    <row r="246" spans="1:8" s="30" customFormat="1" ht="24" x14ac:dyDescent="0.2">
      <c r="A246" s="24"/>
      <c r="B246" s="25">
        <v>324</v>
      </c>
      <c r="C246" s="26" t="s">
        <v>59</v>
      </c>
      <c r="D246" s="27"/>
      <c r="E246" s="28"/>
      <c r="F246" s="75">
        <f t="shared" si="27"/>
        <v>0</v>
      </c>
      <c r="G246" s="76"/>
      <c r="H246" s="29">
        <f t="shared" si="28"/>
        <v>0</v>
      </c>
    </row>
    <row r="247" spans="1:8" s="30" customFormat="1" ht="12" x14ac:dyDescent="0.2">
      <c r="A247" s="24"/>
      <c r="B247" s="25">
        <v>329</v>
      </c>
      <c r="C247" s="26" t="s">
        <v>60</v>
      </c>
      <c r="D247" s="27"/>
      <c r="E247" s="28"/>
      <c r="F247" s="75">
        <f t="shared" si="27"/>
        <v>0</v>
      </c>
      <c r="G247" s="76"/>
      <c r="H247" s="29">
        <f t="shared" si="28"/>
        <v>0</v>
      </c>
    </row>
    <row r="248" spans="1:8" s="30" customFormat="1" ht="12" x14ac:dyDescent="0.2">
      <c r="A248" s="24"/>
      <c r="B248" s="25">
        <v>381</v>
      </c>
      <c r="C248" s="26" t="s">
        <v>62</v>
      </c>
      <c r="D248" s="27"/>
      <c r="E248" s="28"/>
      <c r="F248" s="75">
        <f t="shared" si="27"/>
        <v>0</v>
      </c>
      <c r="G248" s="76"/>
      <c r="H248" s="29">
        <f t="shared" si="28"/>
        <v>0</v>
      </c>
    </row>
    <row r="249" spans="1:8" s="30" customFormat="1" ht="24" x14ac:dyDescent="0.2">
      <c r="A249" s="109" t="s">
        <v>96</v>
      </c>
      <c r="B249" s="110"/>
      <c r="C249" s="68" t="s">
        <v>97</v>
      </c>
      <c r="D249" s="69">
        <f>SUM(D252,D250)</f>
        <v>1250000</v>
      </c>
      <c r="E249" s="69">
        <f>SUM(E252,E250)</f>
        <v>0</v>
      </c>
      <c r="F249" s="70">
        <f>SUM(F252,F250)</f>
        <v>1250000</v>
      </c>
      <c r="G249" s="71">
        <f>SUM(G252,G250)</f>
        <v>0</v>
      </c>
      <c r="H249" s="72">
        <f>SUM(H252,H250)</f>
        <v>1250000</v>
      </c>
    </row>
    <row r="250" spans="1:8" s="30" customFormat="1" ht="12" x14ac:dyDescent="0.2">
      <c r="A250" s="111" t="s">
        <v>17</v>
      </c>
      <c r="B250" s="112"/>
      <c r="C250" s="81" t="s">
        <v>83</v>
      </c>
      <c r="D250" s="82">
        <f>SUM(D251)</f>
        <v>0</v>
      </c>
      <c r="E250" s="82">
        <f>SUM(E251)</f>
        <v>0</v>
      </c>
      <c r="F250" s="83">
        <f>SUM(F251)</f>
        <v>0</v>
      </c>
      <c r="G250" s="84">
        <f>SUM(G251)</f>
        <v>0</v>
      </c>
      <c r="H250" s="85">
        <f>SUM(H251)</f>
        <v>0</v>
      </c>
    </row>
    <row r="251" spans="1:8" s="30" customFormat="1" ht="24" x14ac:dyDescent="0.2">
      <c r="A251" s="24"/>
      <c r="B251" s="25">
        <v>372</v>
      </c>
      <c r="C251" s="26" t="s">
        <v>74</v>
      </c>
      <c r="D251" s="27"/>
      <c r="E251" s="28"/>
      <c r="F251" s="75">
        <f>SUM(D251:E251)</f>
        <v>0</v>
      </c>
      <c r="G251" s="76"/>
      <c r="H251" s="29">
        <f>SUM(F251:G251)</f>
        <v>0</v>
      </c>
    </row>
    <row r="252" spans="1:8" ht="24.75" customHeight="1" x14ac:dyDescent="0.25">
      <c r="A252" s="111" t="s">
        <v>17</v>
      </c>
      <c r="B252" s="112"/>
      <c r="C252" s="81" t="s">
        <v>91</v>
      </c>
      <c r="D252" s="82">
        <f>SUM(D253:D254)</f>
        <v>1250000</v>
      </c>
      <c r="E252" s="82">
        <f>SUM(E253:E254)</f>
        <v>0</v>
      </c>
      <c r="F252" s="83">
        <f>SUM(F253:F254)</f>
        <v>1250000</v>
      </c>
      <c r="G252" s="84">
        <f>SUM(G253:G254)</f>
        <v>0</v>
      </c>
      <c r="H252" s="85">
        <f>SUM(H253:H254)</f>
        <v>1250000</v>
      </c>
    </row>
    <row r="253" spans="1:8" x14ac:dyDescent="0.25">
      <c r="A253" s="24"/>
      <c r="B253" s="25">
        <v>329</v>
      </c>
      <c r="C253" s="26" t="s">
        <v>60</v>
      </c>
      <c r="D253" s="27"/>
      <c r="E253" s="28"/>
      <c r="F253" s="75">
        <f>SUM(D253:E253)</f>
        <v>0</v>
      </c>
      <c r="G253" s="76"/>
      <c r="H253" s="29">
        <f>SUM(F253:G253)</f>
        <v>0</v>
      </c>
    </row>
    <row r="254" spans="1:8" s="30" customFormat="1" ht="24" x14ac:dyDescent="0.2">
      <c r="A254" s="24" t="s">
        <v>98</v>
      </c>
      <c r="B254" s="25">
        <v>372</v>
      </c>
      <c r="C254" s="26" t="s">
        <v>74</v>
      </c>
      <c r="D254" s="27">
        <v>1250000</v>
      </c>
      <c r="E254" s="28"/>
      <c r="F254" s="75">
        <f>SUM(D254:E254)</f>
        <v>1250000</v>
      </c>
      <c r="G254" s="76"/>
      <c r="H254" s="29">
        <f>SUM(F254:G254)</f>
        <v>1250000</v>
      </c>
    </row>
    <row r="255" spans="1:8" s="30" customFormat="1" ht="12" x14ac:dyDescent="0.2">
      <c r="A255" s="109" t="s">
        <v>99</v>
      </c>
      <c r="B255" s="110"/>
      <c r="C255" s="68" t="s">
        <v>100</v>
      </c>
      <c r="D255" s="69">
        <f>SUM(D256,D259,D261)</f>
        <v>0</v>
      </c>
      <c r="E255" s="69">
        <f>SUM(E256,E259,E261)</f>
        <v>0</v>
      </c>
      <c r="F255" s="70">
        <f>SUM(F256,F259,F261)</f>
        <v>0</v>
      </c>
      <c r="G255" s="71">
        <f>SUM(G256,G259,G261)</f>
        <v>0</v>
      </c>
      <c r="H255" s="72">
        <f>SUM(H256,H259,H261)</f>
        <v>0</v>
      </c>
    </row>
    <row r="256" spans="1:8" x14ac:dyDescent="0.25">
      <c r="A256" s="111" t="s">
        <v>17</v>
      </c>
      <c r="B256" s="112"/>
      <c r="C256" s="81" t="s">
        <v>79</v>
      </c>
      <c r="D256" s="82">
        <f>SUM(D257:D258)</f>
        <v>0</v>
      </c>
      <c r="E256" s="82">
        <f>SUM(E257:E258)</f>
        <v>0</v>
      </c>
      <c r="F256" s="83">
        <f>SUM(F257:F258)</f>
        <v>0</v>
      </c>
      <c r="G256" s="84">
        <f>SUM(G257:G258)</f>
        <v>0</v>
      </c>
      <c r="H256" s="85">
        <f>SUM(H257:H258)</f>
        <v>0</v>
      </c>
    </row>
    <row r="257" spans="1:8" x14ac:dyDescent="0.25">
      <c r="A257" s="24"/>
      <c r="B257" s="25">
        <v>323</v>
      </c>
      <c r="C257" s="26" t="s">
        <v>58</v>
      </c>
      <c r="D257" s="27"/>
      <c r="E257" s="28"/>
      <c r="F257" s="75">
        <f>SUM(D257:E257)</f>
        <v>0</v>
      </c>
      <c r="G257" s="76"/>
      <c r="H257" s="29">
        <f>SUM(F257:G257)</f>
        <v>0</v>
      </c>
    </row>
    <row r="258" spans="1:8" s="30" customFormat="1" ht="12" x14ac:dyDescent="0.2">
      <c r="A258" s="24"/>
      <c r="B258" s="25">
        <v>383</v>
      </c>
      <c r="C258" s="26" t="s">
        <v>63</v>
      </c>
      <c r="D258" s="27"/>
      <c r="E258" s="28"/>
      <c r="F258" s="75">
        <f>SUM(D258:E258)</f>
        <v>0</v>
      </c>
      <c r="G258" s="76"/>
      <c r="H258" s="29">
        <f>SUM(F258:G258)</f>
        <v>0</v>
      </c>
    </row>
    <row r="259" spans="1:8" s="30" customFormat="1" ht="12" x14ac:dyDescent="0.2">
      <c r="A259" s="111" t="s">
        <v>17</v>
      </c>
      <c r="B259" s="112"/>
      <c r="C259" s="81" t="s">
        <v>91</v>
      </c>
      <c r="D259" s="82">
        <f>SUM(D260)</f>
        <v>0</v>
      </c>
      <c r="E259" s="82">
        <f>SUM(E260)</f>
        <v>0</v>
      </c>
      <c r="F259" s="83">
        <f>SUM(F260)</f>
        <v>0</v>
      </c>
      <c r="G259" s="84">
        <f>SUM(G260)</f>
        <v>0</v>
      </c>
      <c r="H259" s="85">
        <f>SUM(H260)</f>
        <v>0</v>
      </c>
    </row>
    <row r="260" spans="1:8" x14ac:dyDescent="0.25">
      <c r="A260" s="24"/>
      <c r="B260" s="25">
        <v>383</v>
      </c>
      <c r="C260" s="26" t="s">
        <v>63</v>
      </c>
      <c r="D260" s="27"/>
      <c r="E260" s="28"/>
      <c r="F260" s="75">
        <f>SUM(D260:E260)</f>
        <v>0</v>
      </c>
      <c r="G260" s="76"/>
      <c r="H260" s="29">
        <f>SUM(F260:G260)</f>
        <v>0</v>
      </c>
    </row>
    <row r="261" spans="1:8" s="30" customFormat="1" ht="24" x14ac:dyDescent="0.2">
      <c r="A261" s="103" t="s">
        <v>17</v>
      </c>
      <c r="B261" s="104"/>
      <c r="C261" s="21" t="s">
        <v>72</v>
      </c>
      <c r="D261" s="22">
        <f>SUM(D262:D263)</f>
        <v>0</v>
      </c>
      <c r="E261" s="22">
        <f>SUM(E262:E263)</f>
        <v>0</v>
      </c>
      <c r="F261" s="73">
        <f>SUM(F262:F263)</f>
        <v>0</v>
      </c>
      <c r="G261" s="74">
        <f>SUM(G262:G263)</f>
        <v>0</v>
      </c>
      <c r="H261" s="23">
        <f>SUM(H262:H263)</f>
        <v>0</v>
      </c>
    </row>
    <row r="262" spans="1:8" x14ac:dyDescent="0.25">
      <c r="A262" s="24"/>
      <c r="B262" s="25">
        <v>323</v>
      </c>
      <c r="C262" s="26" t="s">
        <v>58</v>
      </c>
      <c r="D262" s="27"/>
      <c r="E262" s="28"/>
      <c r="F262" s="75">
        <f>SUM(D262:E262)</f>
        <v>0</v>
      </c>
      <c r="G262" s="76"/>
      <c r="H262" s="29">
        <f>SUM(F262:G262)</f>
        <v>0</v>
      </c>
    </row>
    <row r="263" spans="1:8" s="30" customFormat="1" ht="12" x14ac:dyDescent="0.2">
      <c r="A263" s="24"/>
      <c r="B263" s="25">
        <v>383</v>
      </c>
      <c r="C263" s="26" t="s">
        <v>63</v>
      </c>
      <c r="D263" s="27"/>
      <c r="E263" s="28"/>
      <c r="F263" s="75">
        <f>SUM(D263:E263)</f>
        <v>0</v>
      </c>
      <c r="G263" s="76"/>
      <c r="H263" s="29">
        <f>SUM(F263:G263)</f>
        <v>0</v>
      </c>
    </row>
    <row r="264" spans="1:8" s="30" customFormat="1" ht="24" x14ac:dyDescent="0.2">
      <c r="A264" s="109" t="s">
        <v>101</v>
      </c>
      <c r="B264" s="110"/>
      <c r="C264" s="68" t="s">
        <v>102</v>
      </c>
      <c r="D264" s="69">
        <f>SUM(D265,D275,D270)</f>
        <v>0</v>
      </c>
      <c r="E264" s="69">
        <f>SUM(E265,E275,E270)</f>
        <v>0</v>
      </c>
      <c r="F264" s="70">
        <f>SUM(F265,F275,F270)</f>
        <v>0</v>
      </c>
      <c r="G264" s="71">
        <f>SUM(G265,G275,G270)</f>
        <v>0</v>
      </c>
      <c r="H264" s="72">
        <f>SUM(H265,H275,H270)</f>
        <v>0</v>
      </c>
    </row>
    <row r="265" spans="1:8" x14ac:dyDescent="0.25">
      <c r="A265" s="111" t="s">
        <v>17</v>
      </c>
      <c r="B265" s="112"/>
      <c r="C265" s="81" t="s">
        <v>79</v>
      </c>
      <c r="D265" s="82">
        <f>SUM(D266:D269)</f>
        <v>0</v>
      </c>
      <c r="E265" s="82">
        <f>SUM(E266:E269)</f>
        <v>0</v>
      </c>
      <c r="F265" s="83">
        <f>SUM(F266:F269)</f>
        <v>0</v>
      </c>
      <c r="G265" s="84">
        <f>SUM(G266:G269)</f>
        <v>0</v>
      </c>
      <c r="H265" s="85">
        <f>SUM(H266:H269)</f>
        <v>0</v>
      </c>
    </row>
    <row r="266" spans="1:8" x14ac:dyDescent="0.25">
      <c r="A266" s="24"/>
      <c r="B266" s="25">
        <v>311</v>
      </c>
      <c r="C266" s="26" t="s">
        <v>52</v>
      </c>
      <c r="D266" s="27"/>
      <c r="E266" s="28"/>
      <c r="F266" s="75">
        <f>SUM(D266:E266)</f>
        <v>0</v>
      </c>
      <c r="G266" s="76"/>
      <c r="H266" s="29">
        <f>SUM(F266:G266)</f>
        <v>0</v>
      </c>
    </row>
    <row r="267" spans="1:8" s="30" customFormat="1" ht="12" x14ac:dyDescent="0.2">
      <c r="A267" s="24"/>
      <c r="B267" s="25">
        <v>313</v>
      </c>
      <c r="C267" s="26" t="s">
        <v>54</v>
      </c>
      <c r="D267" s="27"/>
      <c r="E267" s="28"/>
      <c r="F267" s="75">
        <f>SUM(D267:E267)</f>
        <v>0</v>
      </c>
      <c r="G267" s="76"/>
      <c r="H267" s="29">
        <f>SUM(F267:G267)</f>
        <v>0</v>
      </c>
    </row>
    <row r="268" spans="1:8" s="30" customFormat="1" ht="12" x14ac:dyDescent="0.2">
      <c r="A268" s="24"/>
      <c r="B268" s="25">
        <v>321</v>
      </c>
      <c r="C268" s="26" t="s">
        <v>55</v>
      </c>
      <c r="D268" s="27"/>
      <c r="E268" s="28"/>
      <c r="F268" s="75">
        <f>SUM(D268:E268)</f>
        <v>0</v>
      </c>
      <c r="G268" s="76"/>
      <c r="H268" s="29">
        <f>SUM(F268:G268)</f>
        <v>0</v>
      </c>
    </row>
    <row r="269" spans="1:8" s="30" customFormat="1" ht="12" x14ac:dyDescent="0.2">
      <c r="A269" s="24"/>
      <c r="B269" s="25">
        <v>323</v>
      </c>
      <c r="C269" s="26" t="s">
        <v>58</v>
      </c>
      <c r="D269" s="27"/>
      <c r="E269" s="28"/>
      <c r="F269" s="75">
        <f>SUM(D269:E269)</f>
        <v>0</v>
      </c>
      <c r="G269" s="76"/>
      <c r="H269" s="29">
        <f>SUM(F269:G269)</f>
        <v>0</v>
      </c>
    </row>
    <row r="270" spans="1:8" s="30" customFormat="1" ht="24" x14ac:dyDescent="0.2">
      <c r="A270" s="103" t="s">
        <v>17</v>
      </c>
      <c r="B270" s="104"/>
      <c r="C270" s="21" t="s">
        <v>72</v>
      </c>
      <c r="D270" s="22">
        <f>SUM(D271:D274)</f>
        <v>0</v>
      </c>
      <c r="E270" s="22">
        <f>SUM(E271:E274)</f>
        <v>0</v>
      </c>
      <c r="F270" s="73">
        <f>SUM(F271:F274)</f>
        <v>0</v>
      </c>
      <c r="G270" s="74">
        <f>SUM(G271:G274)</f>
        <v>0</v>
      </c>
      <c r="H270" s="23">
        <f>SUM(H271:H274)</f>
        <v>0</v>
      </c>
    </row>
    <row r="271" spans="1:8" x14ac:dyDescent="0.25">
      <c r="A271" s="24"/>
      <c r="B271" s="25">
        <v>311</v>
      </c>
      <c r="C271" s="26" t="s">
        <v>52</v>
      </c>
      <c r="D271" s="27"/>
      <c r="E271" s="28"/>
      <c r="F271" s="75">
        <f>SUM(D271:E271)</f>
        <v>0</v>
      </c>
      <c r="G271" s="76"/>
      <c r="H271" s="29">
        <f>SUM(F271:G271)</f>
        <v>0</v>
      </c>
    </row>
    <row r="272" spans="1:8" s="30" customFormat="1" ht="12" x14ac:dyDescent="0.2">
      <c r="A272" s="24"/>
      <c r="B272" s="25">
        <v>313</v>
      </c>
      <c r="C272" s="26" t="s">
        <v>54</v>
      </c>
      <c r="D272" s="27"/>
      <c r="E272" s="28"/>
      <c r="F272" s="75">
        <f>SUM(D272:E272)</f>
        <v>0</v>
      </c>
      <c r="G272" s="76"/>
      <c r="H272" s="29">
        <f>SUM(F272:G272)</f>
        <v>0</v>
      </c>
    </row>
    <row r="273" spans="1:8" s="30" customFormat="1" ht="12" x14ac:dyDescent="0.2">
      <c r="A273" s="24"/>
      <c r="B273" s="25">
        <v>321</v>
      </c>
      <c r="C273" s="26" t="s">
        <v>55</v>
      </c>
      <c r="D273" s="27"/>
      <c r="E273" s="28"/>
      <c r="F273" s="75">
        <f>SUM(D273:E273)</f>
        <v>0</v>
      </c>
      <c r="G273" s="76"/>
      <c r="H273" s="29">
        <f>SUM(F273:G273)</f>
        <v>0</v>
      </c>
    </row>
    <row r="274" spans="1:8" s="30" customFormat="1" ht="12" x14ac:dyDescent="0.2">
      <c r="A274" s="24"/>
      <c r="B274" s="25">
        <v>323</v>
      </c>
      <c r="C274" s="26" t="s">
        <v>58</v>
      </c>
      <c r="D274" s="27"/>
      <c r="E274" s="28"/>
      <c r="F274" s="75">
        <f>SUM(D274:E274)</f>
        <v>0</v>
      </c>
      <c r="G274" s="76"/>
      <c r="H274" s="29">
        <f>SUM(F274:G274)</f>
        <v>0</v>
      </c>
    </row>
    <row r="275" spans="1:8" s="30" customFormat="1" ht="12" x14ac:dyDescent="0.2">
      <c r="A275" s="103" t="s">
        <v>17</v>
      </c>
      <c r="B275" s="104"/>
      <c r="C275" s="21" t="s">
        <v>31</v>
      </c>
      <c r="D275" s="22">
        <f>SUM(D276:D279)</f>
        <v>0</v>
      </c>
      <c r="E275" s="22">
        <f>SUM(E276:E279)</f>
        <v>0</v>
      </c>
      <c r="F275" s="73">
        <f>SUM(F276:F279)</f>
        <v>0</v>
      </c>
      <c r="G275" s="74">
        <f>SUM(G276:G279)</f>
        <v>0</v>
      </c>
      <c r="H275" s="23">
        <f>SUM(H276:H279)</f>
        <v>0</v>
      </c>
    </row>
    <row r="276" spans="1:8" x14ac:dyDescent="0.25">
      <c r="A276" s="24"/>
      <c r="B276" s="25">
        <v>311</v>
      </c>
      <c r="C276" s="26" t="s">
        <v>52</v>
      </c>
      <c r="D276" s="27"/>
      <c r="E276" s="28"/>
      <c r="F276" s="75">
        <f>SUM(D276:E276)</f>
        <v>0</v>
      </c>
      <c r="G276" s="76"/>
      <c r="H276" s="29">
        <f>SUM(F276:G276)</f>
        <v>0</v>
      </c>
    </row>
    <row r="277" spans="1:8" s="30" customFormat="1" ht="12" x14ac:dyDescent="0.2">
      <c r="A277" s="24"/>
      <c r="B277" s="25">
        <v>313</v>
      </c>
      <c r="C277" s="26" t="s">
        <v>54</v>
      </c>
      <c r="D277" s="27"/>
      <c r="E277" s="28"/>
      <c r="F277" s="75">
        <f>SUM(D277:E277)</f>
        <v>0</v>
      </c>
      <c r="G277" s="76"/>
      <c r="H277" s="29">
        <f>SUM(F277:G277)</f>
        <v>0</v>
      </c>
    </row>
    <row r="278" spans="1:8" s="30" customFormat="1" ht="12" x14ac:dyDescent="0.2">
      <c r="A278" s="24"/>
      <c r="B278" s="25">
        <v>321</v>
      </c>
      <c r="C278" s="26" t="s">
        <v>55</v>
      </c>
      <c r="D278" s="27"/>
      <c r="E278" s="28"/>
      <c r="F278" s="75">
        <f>SUM(D278:E278)</f>
        <v>0</v>
      </c>
      <c r="G278" s="76"/>
      <c r="H278" s="29">
        <f>SUM(F278:G278)</f>
        <v>0</v>
      </c>
    </row>
    <row r="279" spans="1:8" s="30" customFormat="1" ht="12" x14ac:dyDescent="0.2">
      <c r="A279" s="24"/>
      <c r="B279" s="25">
        <v>323</v>
      </c>
      <c r="C279" s="26" t="s">
        <v>58</v>
      </c>
      <c r="D279" s="27"/>
      <c r="E279" s="28"/>
      <c r="F279" s="75">
        <f>SUM(D279:E279)</f>
        <v>0</v>
      </c>
      <c r="G279" s="76"/>
      <c r="H279" s="29">
        <f>SUM(F279:G279)</f>
        <v>0</v>
      </c>
    </row>
    <row r="280" spans="1:8" s="30" customFormat="1" ht="12" x14ac:dyDescent="0.2">
      <c r="A280" s="109" t="s">
        <v>103</v>
      </c>
      <c r="B280" s="110"/>
      <c r="C280" s="68" t="s">
        <v>104</v>
      </c>
      <c r="D280" s="69">
        <f>SUM(D281)</f>
        <v>0</v>
      </c>
      <c r="E280" s="69">
        <f>SUM(E281)</f>
        <v>0</v>
      </c>
      <c r="F280" s="70">
        <f>SUM(F281)</f>
        <v>0</v>
      </c>
      <c r="G280" s="71">
        <f>SUM(G281)</f>
        <v>0</v>
      </c>
      <c r="H280" s="72">
        <f>SUM(H281)</f>
        <v>0</v>
      </c>
    </row>
    <row r="281" spans="1:8" x14ac:dyDescent="0.25">
      <c r="A281" s="111" t="s">
        <v>17</v>
      </c>
      <c r="B281" s="112"/>
      <c r="C281" s="81" t="s">
        <v>79</v>
      </c>
      <c r="D281" s="82">
        <f>SUM(D282:D290)</f>
        <v>0</v>
      </c>
      <c r="E281" s="82">
        <f>SUM(E282:E290)</f>
        <v>0</v>
      </c>
      <c r="F281" s="83">
        <f>SUM(F282:F290)</f>
        <v>0</v>
      </c>
      <c r="G281" s="84">
        <f>SUM(G282:G290)</f>
        <v>0</v>
      </c>
      <c r="H281" s="85">
        <f>SUM(H282:H290)</f>
        <v>0</v>
      </c>
    </row>
    <row r="282" spans="1:8" x14ac:dyDescent="0.25">
      <c r="A282" s="24"/>
      <c r="B282" s="25">
        <v>311</v>
      </c>
      <c r="C282" s="26" t="s">
        <v>52</v>
      </c>
      <c r="D282" s="27"/>
      <c r="E282" s="28"/>
      <c r="F282" s="75">
        <f t="shared" ref="F282:F290" si="29">SUM(D282:E282)</f>
        <v>0</v>
      </c>
      <c r="G282" s="76"/>
      <c r="H282" s="29">
        <f t="shared" ref="H282:H290" si="30">SUM(F282:G282)</f>
        <v>0</v>
      </c>
    </row>
    <row r="283" spans="1:8" s="30" customFormat="1" ht="12" x14ac:dyDescent="0.2">
      <c r="A283" s="24"/>
      <c r="B283" s="25">
        <v>313</v>
      </c>
      <c r="C283" s="26" t="s">
        <v>54</v>
      </c>
      <c r="D283" s="27"/>
      <c r="E283" s="28"/>
      <c r="F283" s="75">
        <f t="shared" si="29"/>
        <v>0</v>
      </c>
      <c r="G283" s="76"/>
      <c r="H283" s="29">
        <f t="shared" si="30"/>
        <v>0</v>
      </c>
    </row>
    <row r="284" spans="1:8" s="30" customFormat="1" ht="12" x14ac:dyDescent="0.2">
      <c r="A284" s="24"/>
      <c r="B284" s="25">
        <v>321</v>
      </c>
      <c r="C284" s="26" t="s">
        <v>55</v>
      </c>
      <c r="D284" s="27"/>
      <c r="E284" s="28"/>
      <c r="F284" s="75">
        <f t="shared" si="29"/>
        <v>0</v>
      </c>
      <c r="G284" s="76"/>
      <c r="H284" s="29">
        <f t="shared" si="30"/>
        <v>0</v>
      </c>
    </row>
    <row r="285" spans="1:8" s="30" customFormat="1" ht="12" x14ac:dyDescent="0.2">
      <c r="A285" s="24"/>
      <c r="B285" s="25">
        <v>322</v>
      </c>
      <c r="C285" s="26" t="s">
        <v>57</v>
      </c>
      <c r="D285" s="27"/>
      <c r="E285" s="28"/>
      <c r="F285" s="75">
        <f t="shared" si="29"/>
        <v>0</v>
      </c>
      <c r="G285" s="76"/>
      <c r="H285" s="29">
        <f t="shared" si="30"/>
        <v>0</v>
      </c>
    </row>
    <row r="286" spans="1:8" s="30" customFormat="1" ht="12" x14ac:dyDescent="0.2">
      <c r="A286" s="24"/>
      <c r="B286" s="25">
        <v>323</v>
      </c>
      <c r="C286" s="26" t="s">
        <v>58</v>
      </c>
      <c r="D286" s="27"/>
      <c r="E286" s="28"/>
      <c r="F286" s="75">
        <f t="shared" si="29"/>
        <v>0</v>
      </c>
      <c r="G286" s="76"/>
      <c r="H286" s="29">
        <f t="shared" si="30"/>
        <v>0</v>
      </c>
    </row>
    <row r="287" spans="1:8" s="30" customFormat="1" ht="24" x14ac:dyDescent="0.2">
      <c r="A287" s="24"/>
      <c r="B287" s="25">
        <v>324</v>
      </c>
      <c r="C287" s="26" t="s">
        <v>59</v>
      </c>
      <c r="D287" s="27"/>
      <c r="E287" s="28"/>
      <c r="F287" s="75">
        <f t="shared" si="29"/>
        <v>0</v>
      </c>
      <c r="G287" s="76"/>
      <c r="H287" s="29">
        <f t="shared" si="30"/>
        <v>0</v>
      </c>
    </row>
    <row r="288" spans="1:8" s="30" customFormat="1" ht="12" x14ac:dyDescent="0.2">
      <c r="A288" s="24"/>
      <c r="B288" s="25">
        <v>329</v>
      </c>
      <c r="C288" s="26" t="s">
        <v>60</v>
      </c>
      <c r="D288" s="27"/>
      <c r="E288" s="28"/>
      <c r="F288" s="75">
        <f t="shared" si="29"/>
        <v>0</v>
      </c>
      <c r="G288" s="76"/>
      <c r="H288" s="29">
        <f t="shared" si="30"/>
        <v>0</v>
      </c>
    </row>
    <row r="289" spans="1:8" s="30" customFormat="1" ht="12" x14ac:dyDescent="0.2">
      <c r="A289" s="24"/>
      <c r="B289" s="25">
        <v>343</v>
      </c>
      <c r="C289" s="26" t="s">
        <v>61</v>
      </c>
      <c r="D289" s="27"/>
      <c r="E289" s="28"/>
      <c r="F289" s="75">
        <f t="shared" si="29"/>
        <v>0</v>
      </c>
      <c r="G289" s="76"/>
      <c r="H289" s="29">
        <f t="shared" si="30"/>
        <v>0</v>
      </c>
    </row>
    <row r="290" spans="1:8" s="30" customFormat="1" ht="12" x14ac:dyDescent="0.2">
      <c r="A290" s="24"/>
      <c r="B290" s="25">
        <v>422</v>
      </c>
      <c r="C290" s="26" t="s">
        <v>80</v>
      </c>
      <c r="D290" s="27"/>
      <c r="E290" s="28"/>
      <c r="F290" s="75">
        <f t="shared" si="29"/>
        <v>0</v>
      </c>
      <c r="G290" s="76"/>
      <c r="H290" s="29">
        <f t="shared" si="30"/>
        <v>0</v>
      </c>
    </row>
    <row r="291" spans="1:8" s="30" customFormat="1" ht="12" x14ac:dyDescent="0.2">
      <c r="A291" s="109" t="s">
        <v>105</v>
      </c>
      <c r="B291" s="110"/>
      <c r="C291" s="68" t="s">
        <v>106</v>
      </c>
      <c r="D291" s="69">
        <f t="shared" ref="D291:H292" si="31">SUM(D292)</f>
        <v>0</v>
      </c>
      <c r="E291" s="69">
        <f t="shared" si="31"/>
        <v>0</v>
      </c>
      <c r="F291" s="70">
        <f t="shared" si="31"/>
        <v>0</v>
      </c>
      <c r="G291" s="71">
        <f t="shared" si="31"/>
        <v>0</v>
      </c>
      <c r="H291" s="72">
        <f t="shared" si="31"/>
        <v>0</v>
      </c>
    </row>
    <row r="292" spans="1:8" s="30" customFormat="1" ht="12" x14ac:dyDescent="0.2">
      <c r="A292" s="111" t="s">
        <v>17</v>
      </c>
      <c r="B292" s="112"/>
      <c r="C292" s="81" t="s">
        <v>79</v>
      </c>
      <c r="D292" s="82">
        <f t="shared" si="31"/>
        <v>0</v>
      </c>
      <c r="E292" s="82">
        <f t="shared" si="31"/>
        <v>0</v>
      </c>
      <c r="F292" s="83">
        <f t="shared" si="31"/>
        <v>0</v>
      </c>
      <c r="G292" s="84">
        <f t="shared" si="31"/>
        <v>0</v>
      </c>
      <c r="H292" s="85">
        <f t="shared" si="31"/>
        <v>0</v>
      </c>
    </row>
    <row r="293" spans="1:8" s="30" customFormat="1" ht="12" x14ac:dyDescent="0.2">
      <c r="A293" s="24"/>
      <c r="B293" s="25">
        <v>323</v>
      </c>
      <c r="C293" s="26" t="s">
        <v>58</v>
      </c>
      <c r="D293" s="27"/>
      <c r="E293" s="28"/>
      <c r="F293" s="75">
        <f>SUM(D293:E293)</f>
        <v>0</v>
      </c>
      <c r="G293" s="76"/>
      <c r="H293" s="29">
        <f>SUM(F293:G293)</f>
        <v>0</v>
      </c>
    </row>
    <row r="294" spans="1:8" s="30" customFormat="1" ht="12" x14ac:dyDescent="0.2">
      <c r="A294" s="113" t="s">
        <v>107</v>
      </c>
      <c r="B294" s="114"/>
      <c r="C294" s="63" t="s">
        <v>108</v>
      </c>
      <c r="D294" s="64">
        <f>SUM(D295,D337,D316,D340,D370,D390,D416,D437,D457,D477,D497,D403)</f>
        <v>0</v>
      </c>
      <c r="E294" s="64">
        <f>SUM(E295,E337,E316,E340,E370,E390,E416,E437,E457,E477,E497,E403)</f>
        <v>0</v>
      </c>
      <c r="F294" s="65">
        <f>SUM(F295,F337,F316,F340,F370,F390,F416,F437,F457,F477,F497,F403)</f>
        <v>0</v>
      </c>
      <c r="G294" s="66">
        <f>SUM(G295,G337,G316,G340,G370,G390,G416,G437,G457,G477,G497,G403)</f>
        <v>0</v>
      </c>
      <c r="H294" s="67">
        <f>SUM(H295,H337,H316,H340,H370,H390,H416,H437,H457,H477,H497,H403)</f>
        <v>0</v>
      </c>
    </row>
    <row r="295" spans="1:8" ht="28.5" customHeight="1" x14ac:dyDescent="0.25">
      <c r="A295" s="109" t="s">
        <v>109</v>
      </c>
      <c r="B295" s="110"/>
      <c r="C295" s="68" t="s">
        <v>110</v>
      </c>
      <c r="D295" s="69">
        <f>SUM(D296,D301,D313,D306,D309,D311)</f>
        <v>0</v>
      </c>
      <c r="E295" s="69">
        <f>SUM(E296,E301,E313,E306,E309,E311)</f>
        <v>0</v>
      </c>
      <c r="F295" s="70">
        <f>SUM(F296,F301,F313,F306,F309,F311)</f>
        <v>0</v>
      </c>
      <c r="G295" s="71">
        <f>SUM(G296,G301,G313,G306,G309,G311)</f>
        <v>0</v>
      </c>
      <c r="H295" s="72">
        <f>SUM(H296,H301,H313,H306,H309,H311)</f>
        <v>0</v>
      </c>
    </row>
    <row r="296" spans="1:8" x14ac:dyDescent="0.25">
      <c r="A296" s="111" t="s">
        <v>17</v>
      </c>
      <c r="B296" s="112"/>
      <c r="C296" s="81" t="s">
        <v>79</v>
      </c>
      <c r="D296" s="82">
        <f>SUM(D297:D300)</f>
        <v>0</v>
      </c>
      <c r="E296" s="82">
        <f>SUM(E297:E300)</f>
        <v>0</v>
      </c>
      <c r="F296" s="83">
        <f>SUM(F297:F300)</f>
        <v>0</v>
      </c>
      <c r="G296" s="84">
        <f>SUM(G297:G300)</f>
        <v>0</v>
      </c>
      <c r="H296" s="85">
        <f>SUM(H297:H300)</f>
        <v>0</v>
      </c>
    </row>
    <row r="297" spans="1:8" s="30" customFormat="1" ht="12" x14ac:dyDescent="0.2">
      <c r="A297" s="24"/>
      <c r="B297" s="25">
        <v>323</v>
      </c>
      <c r="C297" s="26" t="s">
        <v>58</v>
      </c>
      <c r="D297" s="27"/>
      <c r="E297" s="28"/>
      <c r="F297" s="75">
        <f>SUM(D297:E297)</f>
        <v>0</v>
      </c>
      <c r="G297" s="76"/>
      <c r="H297" s="29">
        <f>SUM(F297:G297)</f>
        <v>0</v>
      </c>
    </row>
    <row r="298" spans="1:8" s="30" customFormat="1" ht="12" x14ac:dyDescent="0.2">
      <c r="A298" s="24"/>
      <c r="B298" s="25">
        <v>422</v>
      </c>
      <c r="C298" s="26" t="s">
        <v>80</v>
      </c>
      <c r="D298" s="27"/>
      <c r="E298" s="28"/>
      <c r="F298" s="75">
        <f>SUM(D298:E298)</f>
        <v>0</v>
      </c>
      <c r="G298" s="76"/>
      <c r="H298" s="29">
        <f>SUM(F298:G298)</f>
        <v>0</v>
      </c>
    </row>
    <row r="299" spans="1:8" s="30" customFormat="1" ht="12" x14ac:dyDescent="0.2">
      <c r="A299" s="24"/>
      <c r="B299" s="25">
        <v>426</v>
      </c>
      <c r="C299" s="26" t="s">
        <v>87</v>
      </c>
      <c r="D299" s="27"/>
      <c r="E299" s="28"/>
      <c r="F299" s="75">
        <f>SUM(D299:E299)</f>
        <v>0</v>
      </c>
      <c r="G299" s="76"/>
      <c r="H299" s="29">
        <f>SUM(F299:G299)</f>
        <v>0</v>
      </c>
    </row>
    <row r="300" spans="1:8" s="30" customFormat="1" ht="12" x14ac:dyDescent="0.2">
      <c r="A300" s="24"/>
      <c r="B300" s="25">
        <v>451</v>
      </c>
      <c r="C300" s="26" t="s">
        <v>81</v>
      </c>
      <c r="D300" s="27"/>
      <c r="E300" s="28"/>
      <c r="F300" s="75">
        <f>SUM(D300:E300)</f>
        <v>0</v>
      </c>
      <c r="G300" s="76"/>
      <c r="H300" s="29">
        <f>SUM(F300:G300)</f>
        <v>0</v>
      </c>
    </row>
    <row r="301" spans="1:8" x14ac:dyDescent="0.25">
      <c r="A301" s="111" t="s">
        <v>17</v>
      </c>
      <c r="B301" s="112"/>
      <c r="C301" s="81" t="s">
        <v>83</v>
      </c>
      <c r="D301" s="82">
        <f>SUM(D302:D305)</f>
        <v>0</v>
      </c>
      <c r="E301" s="82">
        <f>SUM(E302:E305)</f>
        <v>0</v>
      </c>
      <c r="F301" s="83">
        <f>SUM(F302:F305)</f>
        <v>0</v>
      </c>
      <c r="G301" s="84">
        <f>SUM(G302:G305)</f>
        <v>0</v>
      </c>
      <c r="H301" s="85">
        <f>SUM(H302:H305)</f>
        <v>0</v>
      </c>
    </row>
    <row r="302" spans="1:8" x14ac:dyDescent="0.25">
      <c r="A302" s="24"/>
      <c r="B302" s="25">
        <v>323</v>
      </c>
      <c r="C302" s="26" t="s">
        <v>58</v>
      </c>
      <c r="D302" s="27"/>
      <c r="E302" s="28"/>
      <c r="F302" s="75">
        <f>SUM(D302:E302)</f>
        <v>0</v>
      </c>
      <c r="G302" s="76"/>
      <c r="H302" s="29">
        <f>SUM(F302:G302)</f>
        <v>0</v>
      </c>
    </row>
    <row r="303" spans="1:8" x14ac:dyDescent="0.25">
      <c r="A303" s="24"/>
      <c r="B303" s="25">
        <v>422</v>
      </c>
      <c r="C303" s="26" t="s">
        <v>80</v>
      </c>
      <c r="D303" s="27"/>
      <c r="E303" s="28"/>
      <c r="F303" s="75">
        <f>SUM(D303:E303)</f>
        <v>0</v>
      </c>
      <c r="G303" s="76"/>
      <c r="H303" s="29">
        <f>SUM(F303:G303)</f>
        <v>0</v>
      </c>
    </row>
    <row r="304" spans="1:8" s="30" customFormat="1" ht="12" x14ac:dyDescent="0.2">
      <c r="A304" s="24"/>
      <c r="B304" s="25">
        <v>426</v>
      </c>
      <c r="C304" s="26" t="s">
        <v>87</v>
      </c>
      <c r="D304" s="27"/>
      <c r="E304" s="28"/>
      <c r="F304" s="75">
        <f>SUM(D304:E304)</f>
        <v>0</v>
      </c>
      <c r="G304" s="76"/>
      <c r="H304" s="29">
        <f>SUM(F304:G304)</f>
        <v>0</v>
      </c>
    </row>
    <row r="305" spans="1:8" s="30" customFormat="1" ht="12" x14ac:dyDescent="0.2">
      <c r="A305" s="24"/>
      <c r="B305" s="25">
        <v>451</v>
      </c>
      <c r="C305" s="26" t="s">
        <v>81</v>
      </c>
      <c r="D305" s="27"/>
      <c r="E305" s="28"/>
      <c r="F305" s="75">
        <f>SUM(D305:E305)</f>
        <v>0</v>
      </c>
      <c r="G305" s="76"/>
      <c r="H305" s="29">
        <f>SUM(F305:G305)</f>
        <v>0</v>
      </c>
    </row>
    <row r="306" spans="1:8" s="30" customFormat="1" ht="12" x14ac:dyDescent="0.2">
      <c r="A306" s="111" t="s">
        <v>17</v>
      </c>
      <c r="B306" s="112"/>
      <c r="C306" s="81" t="s">
        <v>111</v>
      </c>
      <c r="D306" s="82">
        <f>SUM(D307:D308)</f>
        <v>0</v>
      </c>
      <c r="E306" s="82">
        <f>SUM(E307:E308)</f>
        <v>0</v>
      </c>
      <c r="F306" s="83">
        <f>SUM(F307:F308)</f>
        <v>0</v>
      </c>
      <c r="G306" s="84">
        <f>SUM(G307:G308)</f>
        <v>0</v>
      </c>
      <c r="H306" s="85">
        <f>SUM(H307:H308)</f>
        <v>0</v>
      </c>
    </row>
    <row r="307" spans="1:8" s="30" customFormat="1" ht="12" x14ac:dyDescent="0.2">
      <c r="A307" s="24"/>
      <c r="B307" s="25">
        <v>323</v>
      </c>
      <c r="C307" s="26" t="s">
        <v>58</v>
      </c>
      <c r="D307" s="27"/>
      <c r="E307" s="28"/>
      <c r="F307" s="75">
        <f>SUM(D307:E307)</f>
        <v>0</v>
      </c>
      <c r="G307" s="76"/>
      <c r="H307" s="29">
        <f>SUM(F307:G307)</f>
        <v>0</v>
      </c>
    </row>
    <row r="308" spans="1:8" s="30" customFormat="1" ht="12" x14ac:dyDescent="0.2">
      <c r="A308" s="24"/>
      <c r="B308" s="25">
        <v>323</v>
      </c>
      <c r="C308" s="26" t="s">
        <v>58</v>
      </c>
      <c r="D308" s="27"/>
      <c r="E308" s="28"/>
      <c r="F308" s="75">
        <f>SUM(D308:E308)</f>
        <v>0</v>
      </c>
      <c r="G308" s="76"/>
      <c r="H308" s="29">
        <f>SUM(F308:G308)</f>
        <v>0</v>
      </c>
    </row>
    <row r="309" spans="1:8" s="30" customFormat="1" ht="12" x14ac:dyDescent="0.2">
      <c r="A309" s="111" t="s">
        <v>17</v>
      </c>
      <c r="B309" s="112"/>
      <c r="C309" s="81" t="s">
        <v>112</v>
      </c>
      <c r="D309" s="82">
        <f>SUM(D310)</f>
        <v>0</v>
      </c>
      <c r="E309" s="82">
        <f>SUM(E310)</f>
        <v>0</v>
      </c>
      <c r="F309" s="83">
        <f>SUM(F310)</f>
        <v>0</v>
      </c>
      <c r="G309" s="84">
        <f>SUM(G310)</f>
        <v>0</v>
      </c>
      <c r="H309" s="85">
        <f>SUM(H310)</f>
        <v>0</v>
      </c>
    </row>
    <row r="310" spans="1:8" s="30" customFormat="1" ht="12" x14ac:dyDescent="0.2">
      <c r="A310" s="24"/>
      <c r="B310" s="25">
        <v>451</v>
      </c>
      <c r="C310" s="26" t="s">
        <v>81</v>
      </c>
      <c r="D310" s="27"/>
      <c r="E310" s="28"/>
      <c r="F310" s="75">
        <f>SUM(D310:E310)</f>
        <v>0</v>
      </c>
      <c r="G310" s="76"/>
      <c r="H310" s="29">
        <f>SUM(F310:G310)</f>
        <v>0</v>
      </c>
    </row>
    <row r="311" spans="1:8" s="30" customFormat="1" ht="12" x14ac:dyDescent="0.2">
      <c r="A311" s="111" t="s">
        <v>17</v>
      </c>
      <c r="B311" s="112"/>
      <c r="C311" s="81" t="s">
        <v>113</v>
      </c>
      <c r="D311" s="82">
        <f>SUM(D312)</f>
        <v>0</v>
      </c>
      <c r="E311" s="82">
        <f>SUM(E312)</f>
        <v>0</v>
      </c>
      <c r="F311" s="83">
        <f>SUM(F312)</f>
        <v>0</v>
      </c>
      <c r="G311" s="84">
        <f>SUM(G312)</f>
        <v>0</v>
      </c>
      <c r="H311" s="85">
        <f>SUM(H312)</f>
        <v>0</v>
      </c>
    </row>
    <row r="312" spans="1:8" s="30" customFormat="1" ht="12" x14ac:dyDescent="0.2">
      <c r="A312" s="24"/>
      <c r="B312" s="25">
        <v>451</v>
      </c>
      <c r="C312" s="26" t="s">
        <v>81</v>
      </c>
      <c r="D312" s="27"/>
      <c r="E312" s="28"/>
      <c r="F312" s="75">
        <f>SUM(D312:E312)</f>
        <v>0</v>
      </c>
      <c r="G312" s="76"/>
      <c r="H312" s="29">
        <f>SUM(F312:G312)</f>
        <v>0</v>
      </c>
    </row>
    <row r="313" spans="1:8" x14ac:dyDescent="0.25">
      <c r="A313" s="111" t="s">
        <v>17</v>
      </c>
      <c r="B313" s="112"/>
      <c r="C313" s="81" t="s">
        <v>114</v>
      </c>
      <c r="D313" s="82">
        <f>SUM(D314:D315)</f>
        <v>0</v>
      </c>
      <c r="E313" s="82">
        <f>SUM(E314:E315)</f>
        <v>0</v>
      </c>
      <c r="F313" s="83">
        <f>SUM(F314:F315)</f>
        <v>0</v>
      </c>
      <c r="G313" s="84">
        <f>SUM(G314:G315)</f>
        <v>0</v>
      </c>
      <c r="H313" s="85">
        <f>SUM(H314:H315)</f>
        <v>0</v>
      </c>
    </row>
    <row r="314" spans="1:8" s="30" customFormat="1" ht="12" x14ac:dyDescent="0.2">
      <c r="A314" s="24"/>
      <c r="B314" s="25">
        <v>323</v>
      </c>
      <c r="C314" s="26" t="s">
        <v>58</v>
      </c>
      <c r="D314" s="27"/>
      <c r="E314" s="28"/>
      <c r="F314" s="75">
        <f>SUM(D314:E314)</f>
        <v>0</v>
      </c>
      <c r="G314" s="76"/>
      <c r="H314" s="29">
        <f>SUM(F314:G314)</f>
        <v>0</v>
      </c>
    </row>
    <row r="315" spans="1:8" s="30" customFormat="1" ht="12" x14ac:dyDescent="0.2">
      <c r="A315" s="24"/>
      <c r="B315" s="25">
        <v>426</v>
      </c>
      <c r="C315" s="26" t="s">
        <v>87</v>
      </c>
      <c r="D315" s="27"/>
      <c r="E315" s="28"/>
      <c r="F315" s="75">
        <f>SUM(D315:E315)</f>
        <v>0</v>
      </c>
      <c r="G315" s="76"/>
      <c r="H315" s="29">
        <f>SUM(F315:G315)</f>
        <v>0</v>
      </c>
    </row>
    <row r="316" spans="1:8" ht="28.5" customHeight="1" x14ac:dyDescent="0.25">
      <c r="A316" s="109" t="s">
        <v>115</v>
      </c>
      <c r="B316" s="110"/>
      <c r="C316" s="68" t="s">
        <v>116</v>
      </c>
      <c r="D316" s="69">
        <f>SUM(D317,D327)</f>
        <v>0</v>
      </c>
      <c r="E316" s="69">
        <f>SUM(E317,E327)</f>
        <v>0</v>
      </c>
      <c r="F316" s="70">
        <f>SUM(F317,F327)</f>
        <v>0</v>
      </c>
      <c r="G316" s="71">
        <f>SUM(G317,G327)</f>
        <v>0</v>
      </c>
      <c r="H316" s="72">
        <f>SUM(H317,H327)</f>
        <v>0</v>
      </c>
    </row>
    <row r="317" spans="1:8" x14ac:dyDescent="0.25">
      <c r="A317" s="111" t="s">
        <v>17</v>
      </c>
      <c r="B317" s="112"/>
      <c r="C317" s="81" t="s">
        <v>79</v>
      </c>
      <c r="D317" s="82">
        <f>SUM(D318:D326)</f>
        <v>0</v>
      </c>
      <c r="E317" s="82">
        <f>SUM(E318:E326)</f>
        <v>0</v>
      </c>
      <c r="F317" s="83">
        <f>SUM(F318:F326)</f>
        <v>0</v>
      </c>
      <c r="G317" s="84">
        <f>SUM(G318:G326)</f>
        <v>0</v>
      </c>
      <c r="H317" s="85">
        <f>SUM(H318:H326)</f>
        <v>0</v>
      </c>
    </row>
    <row r="318" spans="1:8" s="30" customFormat="1" ht="12" x14ac:dyDescent="0.2">
      <c r="A318" s="24"/>
      <c r="B318" s="25">
        <v>311</v>
      </c>
      <c r="C318" s="26" t="s">
        <v>52</v>
      </c>
      <c r="D318" s="27"/>
      <c r="E318" s="28"/>
      <c r="F318" s="75">
        <f>SUM(D318:E318)</f>
        <v>0</v>
      </c>
      <c r="G318" s="76"/>
      <c r="H318" s="29">
        <f t="shared" ref="H318:H326" si="32">SUM(F318:G318)</f>
        <v>0</v>
      </c>
    </row>
    <row r="319" spans="1:8" s="30" customFormat="1" ht="12" x14ac:dyDescent="0.2">
      <c r="A319" s="24"/>
      <c r="B319" s="25">
        <v>313</v>
      </c>
      <c r="C319" s="26" t="s">
        <v>54</v>
      </c>
      <c r="D319" s="27"/>
      <c r="E319" s="28"/>
      <c r="F319" s="75">
        <f t="shared" ref="F319:F326" si="33">SUM(D319:E319)</f>
        <v>0</v>
      </c>
      <c r="G319" s="76"/>
      <c r="H319" s="29">
        <f t="shared" si="32"/>
        <v>0</v>
      </c>
    </row>
    <row r="320" spans="1:8" s="30" customFormat="1" ht="12" x14ac:dyDescent="0.2">
      <c r="A320" s="24"/>
      <c r="B320" s="25">
        <v>321</v>
      </c>
      <c r="C320" s="26" t="s">
        <v>55</v>
      </c>
      <c r="D320" s="27"/>
      <c r="E320" s="28"/>
      <c r="F320" s="75">
        <f t="shared" si="33"/>
        <v>0</v>
      </c>
      <c r="G320" s="76"/>
      <c r="H320" s="29">
        <f t="shared" si="32"/>
        <v>0</v>
      </c>
    </row>
    <row r="321" spans="1:8" s="30" customFormat="1" ht="12" x14ac:dyDescent="0.2">
      <c r="A321" s="24"/>
      <c r="B321" s="25">
        <v>322</v>
      </c>
      <c r="C321" s="26" t="s">
        <v>57</v>
      </c>
      <c r="D321" s="27"/>
      <c r="E321" s="28"/>
      <c r="F321" s="75">
        <f t="shared" si="33"/>
        <v>0</v>
      </c>
      <c r="G321" s="76"/>
      <c r="H321" s="29">
        <f t="shared" si="32"/>
        <v>0</v>
      </c>
    </row>
    <row r="322" spans="1:8" s="30" customFormat="1" ht="12" x14ac:dyDescent="0.2">
      <c r="A322" s="24"/>
      <c r="B322" s="25">
        <v>323</v>
      </c>
      <c r="C322" s="26" t="s">
        <v>58</v>
      </c>
      <c r="D322" s="27"/>
      <c r="E322" s="28"/>
      <c r="F322" s="75">
        <f t="shared" si="33"/>
        <v>0</v>
      </c>
      <c r="G322" s="76"/>
      <c r="H322" s="29">
        <f t="shared" si="32"/>
        <v>0</v>
      </c>
    </row>
    <row r="323" spans="1:8" s="30" customFormat="1" ht="15.75" customHeight="1" x14ac:dyDescent="0.2">
      <c r="A323" s="24"/>
      <c r="B323" s="25">
        <v>324</v>
      </c>
      <c r="C323" s="26" t="s">
        <v>59</v>
      </c>
      <c r="D323" s="27"/>
      <c r="E323" s="28"/>
      <c r="F323" s="75">
        <f t="shared" si="33"/>
        <v>0</v>
      </c>
      <c r="G323" s="76"/>
      <c r="H323" s="29">
        <f t="shared" si="32"/>
        <v>0</v>
      </c>
    </row>
    <row r="324" spans="1:8" s="30" customFormat="1" ht="12" x14ac:dyDescent="0.2">
      <c r="A324" s="24"/>
      <c r="B324" s="25">
        <v>329</v>
      </c>
      <c r="C324" s="26" t="s">
        <v>60</v>
      </c>
      <c r="D324" s="27"/>
      <c r="E324" s="28"/>
      <c r="F324" s="75">
        <f t="shared" si="33"/>
        <v>0</v>
      </c>
      <c r="G324" s="76"/>
      <c r="H324" s="29">
        <f t="shared" si="32"/>
        <v>0</v>
      </c>
    </row>
    <row r="325" spans="1:8" s="30" customFormat="1" ht="12" x14ac:dyDescent="0.2">
      <c r="A325" s="24"/>
      <c r="B325" s="25">
        <v>343</v>
      </c>
      <c r="C325" s="26" t="s">
        <v>61</v>
      </c>
      <c r="D325" s="27"/>
      <c r="E325" s="28"/>
      <c r="F325" s="75">
        <f t="shared" si="33"/>
        <v>0</v>
      </c>
      <c r="G325" s="76"/>
      <c r="H325" s="29">
        <f t="shared" si="32"/>
        <v>0</v>
      </c>
    </row>
    <row r="326" spans="1:8" s="30" customFormat="1" ht="12" x14ac:dyDescent="0.2">
      <c r="A326" s="24"/>
      <c r="B326" s="25">
        <v>422</v>
      </c>
      <c r="C326" s="26" t="s">
        <v>80</v>
      </c>
      <c r="D326" s="27"/>
      <c r="E326" s="28"/>
      <c r="F326" s="75">
        <f t="shared" si="33"/>
        <v>0</v>
      </c>
      <c r="G326" s="76"/>
      <c r="H326" s="29">
        <f t="shared" si="32"/>
        <v>0</v>
      </c>
    </row>
    <row r="327" spans="1:8" x14ac:dyDescent="0.25">
      <c r="A327" s="111" t="s">
        <v>17</v>
      </c>
      <c r="B327" s="112"/>
      <c r="C327" s="81" t="s">
        <v>114</v>
      </c>
      <c r="D327" s="82">
        <f>SUM(D328:D336)</f>
        <v>0</v>
      </c>
      <c r="E327" s="82">
        <f>SUM(E328:E336)</f>
        <v>0</v>
      </c>
      <c r="F327" s="83">
        <f>SUM(F328:F336)</f>
        <v>0</v>
      </c>
      <c r="G327" s="84">
        <f>SUM(G328:G336)</f>
        <v>0</v>
      </c>
      <c r="H327" s="85">
        <f>SUM(H328:H336)</f>
        <v>0</v>
      </c>
    </row>
    <row r="328" spans="1:8" s="30" customFormat="1" ht="12" x14ac:dyDescent="0.2">
      <c r="A328" s="24"/>
      <c r="B328" s="25">
        <v>311</v>
      </c>
      <c r="C328" s="26" t="s">
        <v>52</v>
      </c>
      <c r="D328" s="27"/>
      <c r="E328" s="28"/>
      <c r="F328" s="75">
        <f>SUM(D328:E328)</f>
        <v>0</v>
      </c>
      <c r="G328" s="76"/>
      <c r="H328" s="29">
        <f t="shared" ref="H328:H336" si="34">SUM(F328:G328)</f>
        <v>0</v>
      </c>
    </row>
    <row r="329" spans="1:8" s="30" customFormat="1" ht="12" x14ac:dyDescent="0.2">
      <c r="A329" s="24"/>
      <c r="B329" s="25">
        <v>313</v>
      </c>
      <c r="C329" s="26" t="s">
        <v>54</v>
      </c>
      <c r="D329" s="27"/>
      <c r="E329" s="28"/>
      <c r="F329" s="75">
        <f t="shared" ref="F329:F336" si="35">SUM(D329:E329)</f>
        <v>0</v>
      </c>
      <c r="G329" s="76"/>
      <c r="H329" s="29">
        <f t="shared" si="34"/>
        <v>0</v>
      </c>
    </row>
    <row r="330" spans="1:8" s="30" customFormat="1" ht="12" x14ac:dyDescent="0.2">
      <c r="A330" s="24"/>
      <c r="B330" s="25">
        <v>321</v>
      </c>
      <c r="C330" s="26" t="s">
        <v>55</v>
      </c>
      <c r="D330" s="27"/>
      <c r="E330" s="28"/>
      <c r="F330" s="75">
        <f t="shared" si="35"/>
        <v>0</v>
      </c>
      <c r="G330" s="76"/>
      <c r="H330" s="29">
        <f t="shared" si="34"/>
        <v>0</v>
      </c>
    </row>
    <row r="331" spans="1:8" s="30" customFormat="1" ht="12" x14ac:dyDescent="0.2">
      <c r="A331" s="24"/>
      <c r="B331" s="25">
        <v>322</v>
      </c>
      <c r="C331" s="26" t="s">
        <v>57</v>
      </c>
      <c r="D331" s="27"/>
      <c r="E331" s="28"/>
      <c r="F331" s="75">
        <f t="shared" si="35"/>
        <v>0</v>
      </c>
      <c r="G331" s="76"/>
      <c r="H331" s="29">
        <f t="shared" si="34"/>
        <v>0</v>
      </c>
    </row>
    <row r="332" spans="1:8" s="30" customFormat="1" ht="12" x14ac:dyDescent="0.2">
      <c r="A332" s="24"/>
      <c r="B332" s="25">
        <v>323</v>
      </c>
      <c r="C332" s="26" t="s">
        <v>58</v>
      </c>
      <c r="D332" s="27"/>
      <c r="E332" s="28"/>
      <c r="F332" s="75">
        <f t="shared" si="35"/>
        <v>0</v>
      </c>
      <c r="G332" s="76"/>
      <c r="H332" s="29">
        <f t="shared" si="34"/>
        <v>0</v>
      </c>
    </row>
    <row r="333" spans="1:8" s="30" customFormat="1" ht="13.5" customHeight="1" x14ac:dyDescent="0.2">
      <c r="A333" s="24"/>
      <c r="B333" s="25">
        <v>324</v>
      </c>
      <c r="C333" s="26" t="s">
        <v>59</v>
      </c>
      <c r="D333" s="27"/>
      <c r="E333" s="28"/>
      <c r="F333" s="75">
        <f t="shared" si="35"/>
        <v>0</v>
      </c>
      <c r="G333" s="76"/>
      <c r="H333" s="29">
        <f t="shared" si="34"/>
        <v>0</v>
      </c>
    </row>
    <row r="334" spans="1:8" s="30" customFormat="1" ht="12" x14ac:dyDescent="0.2">
      <c r="A334" s="24"/>
      <c r="B334" s="25">
        <v>329</v>
      </c>
      <c r="C334" s="26" t="s">
        <v>60</v>
      </c>
      <c r="D334" s="27"/>
      <c r="E334" s="28"/>
      <c r="F334" s="75">
        <f t="shared" si="35"/>
        <v>0</v>
      </c>
      <c r="G334" s="76"/>
      <c r="H334" s="29">
        <f t="shared" si="34"/>
        <v>0</v>
      </c>
    </row>
    <row r="335" spans="1:8" s="30" customFormat="1" ht="12" x14ac:dyDescent="0.2">
      <c r="A335" s="24"/>
      <c r="B335" s="25">
        <v>343</v>
      </c>
      <c r="C335" s="26" t="s">
        <v>61</v>
      </c>
      <c r="D335" s="27"/>
      <c r="E335" s="28"/>
      <c r="F335" s="75">
        <f t="shared" si="35"/>
        <v>0</v>
      </c>
      <c r="G335" s="76"/>
      <c r="H335" s="29">
        <f t="shared" si="34"/>
        <v>0</v>
      </c>
    </row>
    <row r="336" spans="1:8" s="30" customFormat="1" ht="12" x14ac:dyDescent="0.2">
      <c r="A336" s="24"/>
      <c r="B336" s="25">
        <v>422</v>
      </c>
      <c r="C336" s="26" t="s">
        <v>80</v>
      </c>
      <c r="D336" s="27"/>
      <c r="E336" s="28"/>
      <c r="F336" s="75">
        <f t="shared" si="35"/>
        <v>0</v>
      </c>
      <c r="G336" s="76"/>
      <c r="H336" s="29">
        <f t="shared" si="34"/>
        <v>0</v>
      </c>
    </row>
    <row r="337" spans="1:8" ht="22.5" customHeight="1" x14ac:dyDescent="0.25">
      <c r="A337" s="109" t="s">
        <v>117</v>
      </c>
      <c r="B337" s="110"/>
      <c r="C337" s="68" t="s">
        <v>118</v>
      </c>
      <c r="D337" s="69">
        <f t="shared" ref="D337:H338" si="36">SUM(D338)</f>
        <v>0</v>
      </c>
      <c r="E337" s="69">
        <f t="shared" si="36"/>
        <v>0</v>
      </c>
      <c r="F337" s="70">
        <f t="shared" si="36"/>
        <v>0</v>
      </c>
      <c r="G337" s="71">
        <f t="shared" si="36"/>
        <v>0</v>
      </c>
      <c r="H337" s="72">
        <f t="shared" si="36"/>
        <v>0</v>
      </c>
    </row>
    <row r="338" spans="1:8" ht="24.75" customHeight="1" x14ac:dyDescent="0.25">
      <c r="A338" s="111" t="s">
        <v>17</v>
      </c>
      <c r="B338" s="112"/>
      <c r="C338" s="81" t="s">
        <v>79</v>
      </c>
      <c r="D338" s="82">
        <f t="shared" si="36"/>
        <v>0</v>
      </c>
      <c r="E338" s="82">
        <f t="shared" si="36"/>
        <v>0</v>
      </c>
      <c r="F338" s="83">
        <f t="shared" si="36"/>
        <v>0</v>
      </c>
      <c r="G338" s="84">
        <f t="shared" si="36"/>
        <v>0</v>
      </c>
      <c r="H338" s="85">
        <f t="shared" si="36"/>
        <v>0</v>
      </c>
    </row>
    <row r="339" spans="1:8" x14ac:dyDescent="0.25">
      <c r="A339" s="24"/>
      <c r="B339" s="25">
        <v>323</v>
      </c>
      <c r="C339" s="26" t="s">
        <v>58</v>
      </c>
      <c r="D339" s="27"/>
      <c r="E339" s="28"/>
      <c r="F339" s="75">
        <f>SUM(D339:E339)</f>
        <v>0</v>
      </c>
      <c r="G339" s="76"/>
      <c r="H339" s="29">
        <f>SUM(F339:G339)</f>
        <v>0</v>
      </c>
    </row>
    <row r="340" spans="1:8" ht="22.5" customHeight="1" x14ac:dyDescent="0.25">
      <c r="A340" s="109" t="s">
        <v>119</v>
      </c>
      <c r="B340" s="110"/>
      <c r="C340" s="68" t="s">
        <v>120</v>
      </c>
      <c r="D340" s="69">
        <f>SUM(D341,D360,D350)</f>
        <v>0</v>
      </c>
      <c r="E340" s="69">
        <f>SUM(E341,E360,E350)</f>
        <v>0</v>
      </c>
      <c r="F340" s="70">
        <f>SUM(F341,F360,F350)</f>
        <v>0</v>
      </c>
      <c r="G340" s="71">
        <f>SUM(G341,G360,G350)</f>
        <v>0</v>
      </c>
      <c r="H340" s="72">
        <f>SUM(H341,H360,H350)</f>
        <v>0</v>
      </c>
    </row>
    <row r="341" spans="1:8" ht="24.75" customHeight="1" x14ac:dyDescent="0.25">
      <c r="A341" s="103" t="s">
        <v>17</v>
      </c>
      <c r="B341" s="104"/>
      <c r="C341" s="21" t="s">
        <v>18</v>
      </c>
      <c r="D341" s="22">
        <f>SUM(D342:D349)</f>
        <v>0</v>
      </c>
      <c r="E341" s="22">
        <f>SUM(E342:E349)</f>
        <v>0</v>
      </c>
      <c r="F341" s="73">
        <f>SUM(F342:F349)</f>
        <v>0</v>
      </c>
      <c r="G341" s="74">
        <f>SUM(G342:G349)</f>
        <v>0</v>
      </c>
      <c r="H341" s="23">
        <f>SUM(H342:H349)</f>
        <v>0</v>
      </c>
    </row>
    <row r="342" spans="1:8" x14ac:dyDescent="0.25">
      <c r="A342" s="24"/>
      <c r="B342" s="25">
        <v>311</v>
      </c>
      <c r="C342" s="26" t="s">
        <v>52</v>
      </c>
      <c r="D342" s="27"/>
      <c r="E342" s="28"/>
      <c r="F342" s="75">
        <f t="shared" ref="F342:F349" si="37">SUM(D342:E342)</f>
        <v>0</v>
      </c>
      <c r="G342" s="76"/>
      <c r="H342" s="29">
        <f t="shared" ref="H342:H349" si="38">SUM(F342:G342)</f>
        <v>0</v>
      </c>
    </row>
    <row r="343" spans="1:8" x14ac:dyDescent="0.25">
      <c r="A343" s="24"/>
      <c r="B343" s="25">
        <v>312</v>
      </c>
      <c r="C343" s="26" t="s">
        <v>53</v>
      </c>
      <c r="D343" s="27"/>
      <c r="E343" s="28"/>
      <c r="F343" s="75">
        <f t="shared" si="37"/>
        <v>0</v>
      </c>
      <c r="G343" s="76"/>
      <c r="H343" s="29">
        <f t="shared" si="38"/>
        <v>0</v>
      </c>
    </row>
    <row r="344" spans="1:8" x14ac:dyDescent="0.25">
      <c r="A344" s="24"/>
      <c r="B344" s="25">
        <v>313</v>
      </c>
      <c r="C344" s="26" t="s">
        <v>54</v>
      </c>
      <c r="D344" s="27"/>
      <c r="E344" s="28"/>
      <c r="F344" s="75">
        <f t="shared" si="37"/>
        <v>0</v>
      </c>
      <c r="G344" s="76"/>
      <c r="H344" s="29">
        <f t="shared" si="38"/>
        <v>0</v>
      </c>
    </row>
    <row r="345" spans="1:8" x14ac:dyDescent="0.25">
      <c r="A345" s="24"/>
      <c r="B345" s="25">
        <v>321</v>
      </c>
      <c r="C345" s="26" t="s">
        <v>55</v>
      </c>
      <c r="D345" s="27"/>
      <c r="E345" s="28"/>
      <c r="F345" s="75">
        <f t="shared" si="37"/>
        <v>0</v>
      </c>
      <c r="G345" s="76"/>
      <c r="H345" s="29">
        <f t="shared" si="38"/>
        <v>0</v>
      </c>
    </row>
    <row r="346" spans="1:8" x14ac:dyDescent="0.25">
      <c r="A346" s="24"/>
      <c r="B346" s="25">
        <v>322</v>
      </c>
      <c r="C346" s="26" t="s">
        <v>57</v>
      </c>
      <c r="D346" s="27"/>
      <c r="E346" s="28"/>
      <c r="F346" s="75">
        <f t="shared" si="37"/>
        <v>0</v>
      </c>
      <c r="G346" s="76"/>
      <c r="H346" s="29">
        <f t="shared" si="38"/>
        <v>0</v>
      </c>
    </row>
    <row r="347" spans="1:8" x14ac:dyDescent="0.25">
      <c r="A347" s="24"/>
      <c r="B347" s="25">
        <v>323</v>
      </c>
      <c r="C347" s="26" t="s">
        <v>58</v>
      </c>
      <c r="D347" s="27"/>
      <c r="E347" s="28"/>
      <c r="F347" s="75">
        <f t="shared" si="37"/>
        <v>0</v>
      </c>
      <c r="G347" s="76"/>
      <c r="H347" s="29">
        <f t="shared" si="38"/>
        <v>0</v>
      </c>
    </row>
    <row r="348" spans="1:8" ht="24.75" x14ac:dyDescent="0.25">
      <c r="A348" s="24"/>
      <c r="B348" s="25">
        <v>324</v>
      </c>
      <c r="C348" s="26" t="s">
        <v>59</v>
      </c>
      <c r="D348" s="27"/>
      <c r="E348" s="28"/>
      <c r="F348" s="75">
        <f t="shared" si="37"/>
        <v>0</v>
      </c>
      <c r="G348" s="76"/>
      <c r="H348" s="29">
        <f t="shared" si="38"/>
        <v>0</v>
      </c>
    </row>
    <row r="349" spans="1:8" s="30" customFormat="1" ht="12" x14ac:dyDescent="0.2">
      <c r="A349" s="24"/>
      <c r="B349" s="25">
        <v>329</v>
      </c>
      <c r="C349" s="26" t="s">
        <v>60</v>
      </c>
      <c r="D349" s="27"/>
      <c r="E349" s="28"/>
      <c r="F349" s="75">
        <f t="shared" si="37"/>
        <v>0</v>
      </c>
      <c r="G349" s="76"/>
      <c r="H349" s="29">
        <f t="shared" si="38"/>
        <v>0</v>
      </c>
    </row>
    <row r="350" spans="1:8" ht="24.75" x14ac:dyDescent="0.25">
      <c r="A350" s="103" t="s">
        <v>17</v>
      </c>
      <c r="B350" s="104"/>
      <c r="C350" s="21" t="s">
        <v>121</v>
      </c>
      <c r="D350" s="22">
        <f>SUM(D351:D359)</f>
        <v>0</v>
      </c>
      <c r="E350" s="22">
        <f>SUM(E351:E359)</f>
        <v>0</v>
      </c>
      <c r="F350" s="73">
        <f>SUM(F351:F359)</f>
        <v>0</v>
      </c>
      <c r="G350" s="74">
        <f>SUM(G351:G359)</f>
        <v>0</v>
      </c>
      <c r="H350" s="23">
        <f>SUM(H351:H359)</f>
        <v>0</v>
      </c>
    </row>
    <row r="351" spans="1:8" x14ac:dyDescent="0.25">
      <c r="A351" s="24"/>
      <c r="B351" s="25">
        <v>311</v>
      </c>
      <c r="C351" s="26" t="s">
        <v>52</v>
      </c>
      <c r="D351" s="27"/>
      <c r="E351" s="28"/>
      <c r="F351" s="75">
        <f t="shared" ref="F351:F359" si="39">SUM(D351:E351)</f>
        <v>0</v>
      </c>
      <c r="G351" s="76"/>
      <c r="H351" s="29">
        <f t="shared" ref="H351:H359" si="40">SUM(F351:G351)</f>
        <v>0</v>
      </c>
    </row>
    <row r="352" spans="1:8" x14ac:dyDescent="0.25">
      <c r="A352" s="24"/>
      <c r="B352" s="25">
        <v>312</v>
      </c>
      <c r="C352" s="26" t="s">
        <v>53</v>
      </c>
      <c r="D352" s="27"/>
      <c r="E352" s="28"/>
      <c r="F352" s="75">
        <f t="shared" si="39"/>
        <v>0</v>
      </c>
      <c r="G352" s="76"/>
      <c r="H352" s="29">
        <f t="shared" si="40"/>
        <v>0</v>
      </c>
    </row>
    <row r="353" spans="1:8" x14ac:dyDescent="0.25">
      <c r="A353" s="24"/>
      <c r="B353" s="25">
        <v>313</v>
      </c>
      <c r="C353" s="26" t="s">
        <v>54</v>
      </c>
      <c r="D353" s="27"/>
      <c r="E353" s="28"/>
      <c r="F353" s="75">
        <f t="shared" si="39"/>
        <v>0</v>
      </c>
      <c r="G353" s="76"/>
      <c r="H353" s="29">
        <f t="shared" si="40"/>
        <v>0</v>
      </c>
    </row>
    <row r="354" spans="1:8" s="30" customFormat="1" ht="12" x14ac:dyDescent="0.2">
      <c r="A354" s="24"/>
      <c r="B354" s="25">
        <v>321</v>
      </c>
      <c r="C354" s="26" t="s">
        <v>55</v>
      </c>
      <c r="D354" s="27"/>
      <c r="E354" s="28"/>
      <c r="F354" s="75">
        <f t="shared" si="39"/>
        <v>0</v>
      </c>
      <c r="G354" s="76"/>
      <c r="H354" s="29">
        <f t="shared" si="40"/>
        <v>0</v>
      </c>
    </row>
    <row r="355" spans="1:8" s="30" customFormat="1" ht="12" x14ac:dyDescent="0.2">
      <c r="A355" s="24"/>
      <c r="B355" s="25">
        <v>322</v>
      </c>
      <c r="C355" s="26" t="s">
        <v>57</v>
      </c>
      <c r="D355" s="27"/>
      <c r="E355" s="28"/>
      <c r="F355" s="75">
        <f t="shared" si="39"/>
        <v>0</v>
      </c>
      <c r="G355" s="76"/>
      <c r="H355" s="29">
        <f t="shared" si="40"/>
        <v>0</v>
      </c>
    </row>
    <row r="356" spans="1:8" x14ac:dyDescent="0.25">
      <c r="A356" s="24"/>
      <c r="B356" s="25">
        <v>323</v>
      </c>
      <c r="C356" s="26" t="s">
        <v>58</v>
      </c>
      <c r="D356" s="27"/>
      <c r="E356" s="28"/>
      <c r="F356" s="75">
        <f t="shared" si="39"/>
        <v>0</v>
      </c>
      <c r="G356" s="76"/>
      <c r="H356" s="29">
        <f t="shared" si="40"/>
        <v>0</v>
      </c>
    </row>
    <row r="357" spans="1:8" ht="24.75" x14ac:dyDescent="0.25">
      <c r="A357" s="24"/>
      <c r="B357" s="25">
        <v>324</v>
      </c>
      <c r="C357" s="26" t="s">
        <v>59</v>
      </c>
      <c r="D357" s="27"/>
      <c r="E357" s="28"/>
      <c r="F357" s="75">
        <f t="shared" si="39"/>
        <v>0</v>
      </c>
      <c r="G357" s="76"/>
      <c r="H357" s="29">
        <f t="shared" si="40"/>
        <v>0</v>
      </c>
    </row>
    <row r="358" spans="1:8" s="30" customFormat="1" ht="12" x14ac:dyDescent="0.2">
      <c r="A358" s="24"/>
      <c r="B358" s="25">
        <v>329</v>
      </c>
      <c r="C358" s="26" t="s">
        <v>60</v>
      </c>
      <c r="D358" s="27"/>
      <c r="E358" s="28"/>
      <c r="F358" s="75">
        <f t="shared" si="39"/>
        <v>0</v>
      </c>
      <c r="G358" s="76"/>
      <c r="H358" s="29">
        <f t="shared" si="40"/>
        <v>0</v>
      </c>
    </row>
    <row r="359" spans="1:8" x14ac:dyDescent="0.25">
      <c r="A359" s="24"/>
      <c r="B359" s="25">
        <v>343</v>
      </c>
      <c r="C359" s="26" t="s">
        <v>61</v>
      </c>
      <c r="D359" s="27"/>
      <c r="E359" s="28"/>
      <c r="F359" s="75">
        <f t="shared" si="39"/>
        <v>0</v>
      </c>
      <c r="G359" s="76"/>
      <c r="H359" s="29">
        <f t="shared" si="40"/>
        <v>0</v>
      </c>
    </row>
    <row r="360" spans="1:8" ht="24.75" x14ac:dyDescent="0.25">
      <c r="A360" s="103" t="s">
        <v>17</v>
      </c>
      <c r="B360" s="104"/>
      <c r="C360" s="21" t="s">
        <v>34</v>
      </c>
      <c r="D360" s="22">
        <f>SUM(D361:D369)</f>
        <v>0</v>
      </c>
      <c r="E360" s="22">
        <f>SUM(E361:E369)</f>
        <v>0</v>
      </c>
      <c r="F360" s="73">
        <f>SUM(F361:F369)</f>
        <v>0</v>
      </c>
      <c r="G360" s="74">
        <f>SUM(G361:G369)</f>
        <v>0</v>
      </c>
      <c r="H360" s="23">
        <f>SUM(H361:H369)</f>
        <v>0</v>
      </c>
    </row>
    <row r="361" spans="1:8" x14ac:dyDescent="0.25">
      <c r="A361" s="24"/>
      <c r="B361" s="25">
        <v>311</v>
      </c>
      <c r="C361" s="26" t="s">
        <v>52</v>
      </c>
      <c r="D361" s="27"/>
      <c r="E361" s="28"/>
      <c r="F361" s="75">
        <f t="shared" ref="F361:F369" si="41">SUM(D361:E361)</f>
        <v>0</v>
      </c>
      <c r="G361" s="76"/>
      <c r="H361" s="29">
        <f t="shared" ref="H361:H369" si="42">SUM(F361:G361)</f>
        <v>0</v>
      </c>
    </row>
    <row r="362" spans="1:8" x14ac:dyDescent="0.25">
      <c r="A362" s="24"/>
      <c r="B362" s="25">
        <v>312</v>
      </c>
      <c r="C362" s="26" t="s">
        <v>53</v>
      </c>
      <c r="D362" s="27"/>
      <c r="E362" s="28"/>
      <c r="F362" s="75">
        <f t="shared" si="41"/>
        <v>0</v>
      </c>
      <c r="G362" s="76"/>
      <c r="H362" s="29">
        <f t="shared" si="42"/>
        <v>0</v>
      </c>
    </row>
    <row r="363" spans="1:8" x14ac:dyDescent="0.25">
      <c r="A363" s="24"/>
      <c r="B363" s="25">
        <v>313</v>
      </c>
      <c r="C363" s="26" t="s">
        <v>54</v>
      </c>
      <c r="D363" s="27"/>
      <c r="E363" s="28"/>
      <c r="F363" s="75">
        <f t="shared" si="41"/>
        <v>0</v>
      </c>
      <c r="G363" s="76"/>
      <c r="H363" s="29">
        <f t="shared" si="42"/>
        <v>0</v>
      </c>
    </row>
    <row r="364" spans="1:8" x14ac:dyDescent="0.25">
      <c r="A364" s="24"/>
      <c r="B364" s="25">
        <v>321</v>
      </c>
      <c r="C364" s="26" t="s">
        <v>55</v>
      </c>
      <c r="D364" s="27"/>
      <c r="E364" s="28"/>
      <c r="F364" s="75">
        <f t="shared" si="41"/>
        <v>0</v>
      </c>
      <c r="G364" s="76"/>
      <c r="H364" s="29">
        <f t="shared" si="42"/>
        <v>0</v>
      </c>
    </row>
    <row r="365" spans="1:8" x14ac:dyDescent="0.25">
      <c r="A365" s="24"/>
      <c r="B365" s="25">
        <v>322</v>
      </c>
      <c r="C365" s="26" t="s">
        <v>57</v>
      </c>
      <c r="D365" s="27"/>
      <c r="E365" s="28"/>
      <c r="F365" s="75">
        <f t="shared" si="41"/>
        <v>0</v>
      </c>
      <c r="G365" s="76"/>
      <c r="H365" s="29">
        <f t="shared" si="42"/>
        <v>0</v>
      </c>
    </row>
    <row r="366" spans="1:8" s="30" customFormat="1" ht="12" x14ac:dyDescent="0.2">
      <c r="A366" s="24"/>
      <c r="B366" s="25">
        <v>323</v>
      </c>
      <c r="C366" s="26" t="s">
        <v>58</v>
      </c>
      <c r="D366" s="27"/>
      <c r="E366" s="28"/>
      <c r="F366" s="75">
        <f t="shared" si="41"/>
        <v>0</v>
      </c>
      <c r="G366" s="76"/>
      <c r="H366" s="29">
        <f t="shared" si="42"/>
        <v>0</v>
      </c>
    </row>
    <row r="367" spans="1:8" ht="24.75" x14ac:dyDescent="0.25">
      <c r="A367" s="24"/>
      <c r="B367" s="25">
        <v>324</v>
      </c>
      <c r="C367" s="26" t="s">
        <v>59</v>
      </c>
      <c r="D367" s="27"/>
      <c r="E367" s="28"/>
      <c r="F367" s="75">
        <f t="shared" si="41"/>
        <v>0</v>
      </c>
      <c r="G367" s="76"/>
      <c r="H367" s="29">
        <f t="shared" si="42"/>
        <v>0</v>
      </c>
    </row>
    <row r="368" spans="1:8" s="30" customFormat="1" ht="12" x14ac:dyDescent="0.2">
      <c r="A368" s="24"/>
      <c r="B368" s="25">
        <v>329</v>
      </c>
      <c r="C368" s="26" t="s">
        <v>60</v>
      </c>
      <c r="D368" s="27"/>
      <c r="E368" s="28"/>
      <c r="F368" s="75">
        <f t="shared" si="41"/>
        <v>0</v>
      </c>
      <c r="G368" s="76"/>
      <c r="H368" s="29">
        <f t="shared" si="42"/>
        <v>0</v>
      </c>
    </row>
    <row r="369" spans="1:8" s="30" customFormat="1" ht="12" x14ac:dyDescent="0.2">
      <c r="A369" s="24"/>
      <c r="B369" s="25">
        <v>343</v>
      </c>
      <c r="C369" s="26" t="s">
        <v>61</v>
      </c>
      <c r="D369" s="27"/>
      <c r="E369" s="28"/>
      <c r="F369" s="75">
        <f t="shared" si="41"/>
        <v>0</v>
      </c>
      <c r="G369" s="76"/>
      <c r="H369" s="29">
        <f t="shared" si="42"/>
        <v>0</v>
      </c>
    </row>
    <row r="370" spans="1:8" ht="25.5" customHeight="1" x14ac:dyDescent="0.25">
      <c r="A370" s="109" t="s">
        <v>122</v>
      </c>
      <c r="B370" s="110"/>
      <c r="C370" s="68" t="s">
        <v>123</v>
      </c>
      <c r="D370" s="69">
        <f>SUM(D371,D380)</f>
        <v>0</v>
      </c>
      <c r="E370" s="69">
        <f>SUM(E371,E380)</f>
        <v>0</v>
      </c>
      <c r="F370" s="70">
        <f>SUM(F371,F380)</f>
        <v>0</v>
      </c>
      <c r="G370" s="71">
        <f>SUM(G371,G380)</f>
        <v>0</v>
      </c>
      <c r="H370" s="72">
        <f>SUM(H371,H380)</f>
        <v>0</v>
      </c>
    </row>
    <row r="371" spans="1:8" ht="24.75" x14ac:dyDescent="0.25">
      <c r="A371" s="103" t="s">
        <v>17</v>
      </c>
      <c r="B371" s="104"/>
      <c r="C371" s="21" t="s">
        <v>121</v>
      </c>
      <c r="D371" s="22">
        <f>SUM(D372:D379)</f>
        <v>0</v>
      </c>
      <c r="E371" s="22">
        <f>SUM(E372:E379)</f>
        <v>0</v>
      </c>
      <c r="F371" s="73">
        <f>SUM(F372:F379)</f>
        <v>0</v>
      </c>
      <c r="G371" s="74">
        <f>SUM(G372:G379)</f>
        <v>0</v>
      </c>
      <c r="H371" s="23">
        <f>SUM(H372:H379)</f>
        <v>0</v>
      </c>
    </row>
    <row r="372" spans="1:8" x14ac:dyDescent="0.25">
      <c r="A372" s="24"/>
      <c r="B372" s="25">
        <v>311</v>
      </c>
      <c r="C372" s="26" t="s">
        <v>52</v>
      </c>
      <c r="D372" s="27"/>
      <c r="E372" s="28"/>
      <c r="F372" s="75">
        <f t="shared" ref="F372:F379" si="43">SUM(D372:E372)</f>
        <v>0</v>
      </c>
      <c r="G372" s="76"/>
      <c r="H372" s="29">
        <f t="shared" ref="H372:H379" si="44">SUM(F372:G372)</f>
        <v>0</v>
      </c>
    </row>
    <row r="373" spans="1:8" x14ac:dyDescent="0.25">
      <c r="A373" s="24"/>
      <c r="B373" s="25">
        <v>313</v>
      </c>
      <c r="C373" s="26" t="s">
        <v>54</v>
      </c>
      <c r="D373" s="27"/>
      <c r="E373" s="28"/>
      <c r="F373" s="75">
        <f t="shared" si="43"/>
        <v>0</v>
      </c>
      <c r="G373" s="76"/>
      <c r="H373" s="29">
        <f t="shared" si="44"/>
        <v>0</v>
      </c>
    </row>
    <row r="374" spans="1:8" s="30" customFormat="1" ht="12" x14ac:dyDescent="0.2">
      <c r="A374" s="24"/>
      <c r="B374" s="25">
        <v>321</v>
      </c>
      <c r="C374" s="26" t="s">
        <v>55</v>
      </c>
      <c r="D374" s="27"/>
      <c r="E374" s="28"/>
      <c r="F374" s="75">
        <f t="shared" si="43"/>
        <v>0</v>
      </c>
      <c r="G374" s="76"/>
      <c r="H374" s="29">
        <f t="shared" si="44"/>
        <v>0</v>
      </c>
    </row>
    <row r="375" spans="1:8" s="30" customFormat="1" ht="12" x14ac:dyDescent="0.2">
      <c r="A375" s="24"/>
      <c r="B375" s="25">
        <v>322</v>
      </c>
      <c r="C375" s="26" t="s">
        <v>57</v>
      </c>
      <c r="D375" s="27"/>
      <c r="E375" s="28"/>
      <c r="F375" s="75">
        <f t="shared" si="43"/>
        <v>0</v>
      </c>
      <c r="G375" s="76"/>
      <c r="H375" s="29">
        <f t="shared" si="44"/>
        <v>0</v>
      </c>
    </row>
    <row r="376" spans="1:8" x14ac:dyDescent="0.25">
      <c r="A376" s="24"/>
      <c r="B376" s="25">
        <v>323</v>
      </c>
      <c r="C376" s="26" t="s">
        <v>58</v>
      </c>
      <c r="D376" s="27"/>
      <c r="E376" s="28"/>
      <c r="F376" s="75">
        <f t="shared" si="43"/>
        <v>0</v>
      </c>
      <c r="G376" s="76"/>
      <c r="H376" s="29">
        <f t="shared" si="44"/>
        <v>0</v>
      </c>
    </row>
    <row r="377" spans="1:8" ht="24.75" x14ac:dyDescent="0.25">
      <c r="A377" s="24"/>
      <c r="B377" s="25">
        <v>324</v>
      </c>
      <c r="C377" s="26" t="s">
        <v>59</v>
      </c>
      <c r="D377" s="27"/>
      <c r="E377" s="28"/>
      <c r="F377" s="75">
        <f t="shared" si="43"/>
        <v>0</v>
      </c>
      <c r="G377" s="76"/>
      <c r="H377" s="29">
        <f t="shared" si="44"/>
        <v>0</v>
      </c>
    </row>
    <row r="378" spans="1:8" s="30" customFormat="1" ht="12" x14ac:dyDescent="0.2">
      <c r="A378" s="24"/>
      <c r="B378" s="25">
        <v>329</v>
      </c>
      <c r="C378" s="26" t="s">
        <v>60</v>
      </c>
      <c r="D378" s="27"/>
      <c r="E378" s="28"/>
      <c r="F378" s="75">
        <f t="shared" si="43"/>
        <v>0</v>
      </c>
      <c r="G378" s="76"/>
      <c r="H378" s="29">
        <f t="shared" si="44"/>
        <v>0</v>
      </c>
    </row>
    <row r="379" spans="1:8" x14ac:dyDescent="0.25">
      <c r="A379" s="24"/>
      <c r="B379" s="25">
        <v>343</v>
      </c>
      <c r="C379" s="26" t="s">
        <v>61</v>
      </c>
      <c r="D379" s="27"/>
      <c r="E379" s="28"/>
      <c r="F379" s="75">
        <f t="shared" si="43"/>
        <v>0</v>
      </c>
      <c r="G379" s="76"/>
      <c r="H379" s="29">
        <f t="shared" si="44"/>
        <v>0</v>
      </c>
    </row>
    <row r="380" spans="1:8" ht="24.75" x14ac:dyDescent="0.25">
      <c r="A380" s="103" t="s">
        <v>17</v>
      </c>
      <c r="B380" s="104"/>
      <c r="C380" s="21" t="s">
        <v>34</v>
      </c>
      <c r="D380" s="22">
        <f>SUM(D381:D389)</f>
        <v>0</v>
      </c>
      <c r="E380" s="22">
        <f>SUM(E381:E389)</f>
        <v>0</v>
      </c>
      <c r="F380" s="73">
        <f>SUM(F381:F389)</f>
        <v>0</v>
      </c>
      <c r="G380" s="74">
        <f>SUM(G381:G389)</f>
        <v>0</v>
      </c>
      <c r="H380" s="23">
        <f>SUM(H381:H389)</f>
        <v>0</v>
      </c>
    </row>
    <row r="381" spans="1:8" x14ac:dyDescent="0.25">
      <c r="A381" s="24"/>
      <c r="B381" s="25">
        <v>311</v>
      </c>
      <c r="C381" s="26" t="s">
        <v>52</v>
      </c>
      <c r="D381" s="27"/>
      <c r="E381" s="28"/>
      <c r="F381" s="75">
        <f t="shared" ref="F381:F389" si="45">SUM(D381:E381)</f>
        <v>0</v>
      </c>
      <c r="G381" s="76"/>
      <c r="H381" s="29">
        <f t="shared" ref="H381:H389" si="46">SUM(F381:G381)</f>
        <v>0</v>
      </c>
    </row>
    <row r="382" spans="1:8" x14ac:dyDescent="0.25">
      <c r="A382" s="24"/>
      <c r="B382" s="25">
        <v>313</v>
      </c>
      <c r="C382" s="26" t="s">
        <v>54</v>
      </c>
      <c r="D382" s="27"/>
      <c r="E382" s="28"/>
      <c r="F382" s="75">
        <f t="shared" si="45"/>
        <v>0</v>
      </c>
      <c r="G382" s="76"/>
      <c r="H382" s="29">
        <f t="shared" si="46"/>
        <v>0</v>
      </c>
    </row>
    <row r="383" spans="1:8" x14ac:dyDescent="0.25">
      <c r="A383" s="24"/>
      <c r="B383" s="25">
        <v>321</v>
      </c>
      <c r="C383" s="26" t="s">
        <v>55</v>
      </c>
      <c r="D383" s="27"/>
      <c r="E383" s="28"/>
      <c r="F383" s="75">
        <f t="shared" si="45"/>
        <v>0</v>
      </c>
      <c r="G383" s="76"/>
      <c r="H383" s="29">
        <f t="shared" si="46"/>
        <v>0</v>
      </c>
    </row>
    <row r="384" spans="1:8" x14ac:dyDescent="0.25">
      <c r="A384" s="24"/>
      <c r="B384" s="25">
        <v>322</v>
      </c>
      <c r="C384" s="26" t="s">
        <v>57</v>
      </c>
      <c r="D384" s="27"/>
      <c r="E384" s="28"/>
      <c r="F384" s="75">
        <f t="shared" si="45"/>
        <v>0</v>
      </c>
      <c r="G384" s="76"/>
      <c r="H384" s="29">
        <f t="shared" si="46"/>
        <v>0</v>
      </c>
    </row>
    <row r="385" spans="1:8" x14ac:dyDescent="0.25">
      <c r="A385" s="24"/>
      <c r="B385" s="25">
        <v>323</v>
      </c>
      <c r="C385" s="26" t="s">
        <v>58</v>
      </c>
      <c r="D385" s="27"/>
      <c r="E385" s="28"/>
      <c r="F385" s="75">
        <f t="shared" si="45"/>
        <v>0</v>
      </c>
      <c r="G385" s="76"/>
      <c r="H385" s="29">
        <f t="shared" si="46"/>
        <v>0</v>
      </c>
    </row>
    <row r="386" spans="1:8" ht="24.75" x14ac:dyDescent="0.25">
      <c r="A386" s="24"/>
      <c r="B386" s="25">
        <v>324</v>
      </c>
      <c r="C386" s="26" t="s">
        <v>59</v>
      </c>
      <c r="D386" s="27"/>
      <c r="E386" s="28"/>
      <c r="F386" s="75">
        <f t="shared" si="45"/>
        <v>0</v>
      </c>
      <c r="G386" s="76"/>
      <c r="H386" s="29">
        <f t="shared" si="46"/>
        <v>0</v>
      </c>
    </row>
    <row r="387" spans="1:8" x14ac:dyDescent="0.25">
      <c r="A387" s="24"/>
      <c r="B387" s="25">
        <v>329</v>
      </c>
      <c r="C387" s="26" t="s">
        <v>60</v>
      </c>
      <c r="D387" s="27"/>
      <c r="E387" s="28"/>
      <c r="F387" s="75">
        <f t="shared" si="45"/>
        <v>0</v>
      </c>
      <c r="G387" s="76"/>
      <c r="H387" s="29">
        <f t="shared" si="46"/>
        <v>0</v>
      </c>
    </row>
    <row r="388" spans="1:8" x14ac:dyDescent="0.25">
      <c r="A388" s="24"/>
      <c r="B388" s="25">
        <v>343</v>
      </c>
      <c r="C388" s="26" t="s">
        <v>61</v>
      </c>
      <c r="D388" s="27"/>
      <c r="E388" s="28"/>
      <c r="F388" s="75">
        <f t="shared" si="45"/>
        <v>0</v>
      </c>
      <c r="G388" s="76"/>
      <c r="H388" s="29">
        <f t="shared" si="46"/>
        <v>0</v>
      </c>
    </row>
    <row r="389" spans="1:8" ht="21" customHeight="1" x14ac:dyDescent="0.25">
      <c r="A389" s="24"/>
      <c r="B389" s="25">
        <v>422</v>
      </c>
      <c r="C389" s="26" t="s">
        <v>80</v>
      </c>
      <c r="D389" s="27"/>
      <c r="E389" s="28"/>
      <c r="F389" s="75">
        <f t="shared" si="45"/>
        <v>0</v>
      </c>
      <c r="G389" s="76"/>
      <c r="H389" s="29">
        <f t="shared" si="46"/>
        <v>0</v>
      </c>
    </row>
    <row r="390" spans="1:8" ht="23.25" customHeight="1" x14ac:dyDescent="0.25">
      <c r="A390" s="109" t="s">
        <v>124</v>
      </c>
      <c r="B390" s="110"/>
      <c r="C390" s="68" t="s">
        <v>125</v>
      </c>
      <c r="D390" s="69">
        <f>SUM(D391,D397)</f>
        <v>0</v>
      </c>
      <c r="E390" s="69">
        <f>SUM(E391,E397)</f>
        <v>0</v>
      </c>
      <c r="F390" s="70">
        <f>SUM(F391,F397)</f>
        <v>0</v>
      </c>
      <c r="G390" s="71">
        <f>SUM(G391,G397)</f>
        <v>0</v>
      </c>
      <c r="H390" s="72">
        <f>SUM(H391,H397)</f>
        <v>0</v>
      </c>
    </row>
    <row r="391" spans="1:8" x14ac:dyDescent="0.25">
      <c r="A391" s="111" t="s">
        <v>17</v>
      </c>
      <c r="B391" s="112"/>
      <c r="C391" s="81" t="s">
        <v>79</v>
      </c>
      <c r="D391" s="82">
        <f>SUM(D392:D396)</f>
        <v>0</v>
      </c>
      <c r="E391" s="82">
        <f>SUM(E392:E396)</f>
        <v>0</v>
      </c>
      <c r="F391" s="83">
        <f>SUM(F392:F396)</f>
        <v>0</v>
      </c>
      <c r="G391" s="84">
        <f>SUM(G392:G396)</f>
        <v>0</v>
      </c>
      <c r="H391" s="85">
        <f>SUM(H392:H396)</f>
        <v>0</v>
      </c>
    </row>
    <row r="392" spans="1:8" s="30" customFormat="1" ht="12" x14ac:dyDescent="0.2">
      <c r="A392" s="24"/>
      <c r="B392" s="25">
        <v>311</v>
      </c>
      <c r="C392" s="26" t="s">
        <v>52</v>
      </c>
      <c r="D392" s="27"/>
      <c r="E392" s="28"/>
      <c r="F392" s="75">
        <f>SUM(D392:E392)</f>
        <v>0</v>
      </c>
      <c r="G392" s="76"/>
      <c r="H392" s="29">
        <f>SUM(F392:G392)</f>
        <v>0</v>
      </c>
    </row>
    <row r="393" spans="1:8" s="30" customFormat="1" ht="12" x14ac:dyDescent="0.2">
      <c r="A393" s="24"/>
      <c r="B393" s="25">
        <v>312</v>
      </c>
      <c r="C393" s="26" t="s">
        <v>53</v>
      </c>
      <c r="D393" s="27"/>
      <c r="E393" s="28"/>
      <c r="F393" s="75">
        <f>SUM(D393:E393)</f>
        <v>0</v>
      </c>
      <c r="G393" s="76"/>
      <c r="H393" s="29">
        <f>SUM(F393:G393)</f>
        <v>0</v>
      </c>
    </row>
    <row r="394" spans="1:8" s="30" customFormat="1" ht="12" x14ac:dyDescent="0.2">
      <c r="A394" s="24"/>
      <c r="B394" s="25">
        <v>313</v>
      </c>
      <c r="C394" s="26" t="s">
        <v>54</v>
      </c>
      <c r="D394" s="27"/>
      <c r="E394" s="28"/>
      <c r="F394" s="75">
        <f>SUM(D394:E394)</f>
        <v>0</v>
      </c>
      <c r="G394" s="76"/>
      <c r="H394" s="29">
        <f>SUM(F394:G394)</f>
        <v>0</v>
      </c>
    </row>
    <row r="395" spans="1:8" s="30" customFormat="1" ht="12" x14ac:dyDescent="0.2">
      <c r="A395" s="24"/>
      <c r="B395" s="25">
        <v>321</v>
      </c>
      <c r="C395" s="26" t="s">
        <v>55</v>
      </c>
      <c r="D395" s="27"/>
      <c r="E395" s="28"/>
      <c r="F395" s="75">
        <f>SUM(D395:E395)</f>
        <v>0</v>
      </c>
      <c r="G395" s="76"/>
      <c r="H395" s="29">
        <f>SUM(F395:G395)</f>
        <v>0</v>
      </c>
    </row>
    <row r="396" spans="1:8" s="30" customFormat="1" ht="12" x14ac:dyDescent="0.2">
      <c r="A396" s="24"/>
      <c r="B396" s="25">
        <v>323</v>
      </c>
      <c r="C396" s="26" t="s">
        <v>58</v>
      </c>
      <c r="D396" s="27"/>
      <c r="E396" s="28"/>
      <c r="F396" s="75">
        <f>SUM(D396:E396)</f>
        <v>0</v>
      </c>
      <c r="G396" s="76"/>
      <c r="H396" s="29">
        <f>SUM(F396:G396)</f>
        <v>0</v>
      </c>
    </row>
    <row r="397" spans="1:8" x14ac:dyDescent="0.25">
      <c r="A397" s="111" t="s">
        <v>17</v>
      </c>
      <c r="B397" s="112"/>
      <c r="C397" s="81" t="s">
        <v>114</v>
      </c>
      <c r="D397" s="82">
        <f>SUM(D398:D402)</f>
        <v>0</v>
      </c>
      <c r="E397" s="82">
        <f>SUM(E398:E402)</f>
        <v>0</v>
      </c>
      <c r="F397" s="83">
        <f>SUM(F398:F402)</f>
        <v>0</v>
      </c>
      <c r="G397" s="84">
        <f>SUM(G398:G402)</f>
        <v>0</v>
      </c>
      <c r="H397" s="85">
        <f>SUM(H398:H402)</f>
        <v>0</v>
      </c>
    </row>
    <row r="398" spans="1:8" s="30" customFormat="1" ht="12" x14ac:dyDescent="0.2">
      <c r="A398" s="24"/>
      <c r="B398" s="25">
        <v>311</v>
      </c>
      <c r="C398" s="26" t="s">
        <v>52</v>
      </c>
      <c r="D398" s="27"/>
      <c r="E398" s="28"/>
      <c r="F398" s="75">
        <f>SUM(D398:E398)</f>
        <v>0</v>
      </c>
      <c r="G398" s="76"/>
      <c r="H398" s="29">
        <f>SUM(F398:G398)</f>
        <v>0</v>
      </c>
    </row>
    <row r="399" spans="1:8" s="30" customFormat="1" ht="12" x14ac:dyDescent="0.2">
      <c r="A399" s="24"/>
      <c r="B399" s="25">
        <v>312</v>
      </c>
      <c r="C399" s="26" t="s">
        <v>53</v>
      </c>
      <c r="D399" s="27"/>
      <c r="E399" s="28"/>
      <c r="F399" s="75">
        <f>SUM(D399:E399)</f>
        <v>0</v>
      </c>
      <c r="G399" s="76"/>
      <c r="H399" s="29">
        <f>SUM(F399:G399)</f>
        <v>0</v>
      </c>
    </row>
    <row r="400" spans="1:8" s="30" customFormat="1" ht="12" x14ac:dyDescent="0.2">
      <c r="A400" s="24"/>
      <c r="B400" s="25">
        <v>313</v>
      </c>
      <c r="C400" s="26" t="s">
        <v>54</v>
      </c>
      <c r="D400" s="27"/>
      <c r="E400" s="28"/>
      <c r="F400" s="75">
        <f>SUM(D400:E400)</f>
        <v>0</v>
      </c>
      <c r="G400" s="76"/>
      <c r="H400" s="29">
        <f>SUM(F400:G400)</f>
        <v>0</v>
      </c>
    </row>
    <row r="401" spans="1:8" s="30" customFormat="1" ht="12" x14ac:dyDescent="0.2">
      <c r="A401" s="24"/>
      <c r="B401" s="25">
        <v>321</v>
      </c>
      <c r="C401" s="26" t="s">
        <v>55</v>
      </c>
      <c r="D401" s="27"/>
      <c r="E401" s="28"/>
      <c r="F401" s="75">
        <f>SUM(D401:E401)</f>
        <v>0</v>
      </c>
      <c r="G401" s="76"/>
      <c r="H401" s="29">
        <f>SUM(F401:G401)</f>
        <v>0</v>
      </c>
    </row>
    <row r="402" spans="1:8" s="30" customFormat="1" ht="12" x14ac:dyDescent="0.2">
      <c r="A402" s="24"/>
      <c r="B402" s="25">
        <v>323</v>
      </c>
      <c r="C402" s="26" t="s">
        <v>58</v>
      </c>
      <c r="D402" s="27"/>
      <c r="E402" s="28"/>
      <c r="F402" s="75">
        <f>SUM(D402:E402)</f>
        <v>0</v>
      </c>
      <c r="G402" s="76"/>
      <c r="H402" s="29">
        <f>SUM(F402:G402)</f>
        <v>0</v>
      </c>
    </row>
    <row r="403" spans="1:8" ht="23.25" customHeight="1" x14ac:dyDescent="0.25">
      <c r="A403" s="109" t="s">
        <v>126</v>
      </c>
      <c r="B403" s="110"/>
      <c r="C403" s="68" t="s">
        <v>127</v>
      </c>
      <c r="D403" s="69">
        <f>SUM(D404,D410)</f>
        <v>0</v>
      </c>
      <c r="E403" s="69">
        <f>SUM(E404,E410)</f>
        <v>0</v>
      </c>
      <c r="F403" s="70">
        <f>SUM(F404,F410)</f>
        <v>0</v>
      </c>
      <c r="G403" s="71">
        <f>SUM(G404,G410)</f>
        <v>0</v>
      </c>
      <c r="H403" s="72">
        <f>SUM(H404,H410)</f>
        <v>0</v>
      </c>
    </row>
    <row r="404" spans="1:8" x14ac:dyDescent="0.25">
      <c r="A404" s="111" t="s">
        <v>17</v>
      </c>
      <c r="B404" s="112"/>
      <c r="C404" s="81" t="s">
        <v>79</v>
      </c>
      <c r="D404" s="82">
        <f>SUM(D405:D409)</f>
        <v>0</v>
      </c>
      <c r="E404" s="82">
        <f>SUM(E405:E409)</f>
        <v>0</v>
      </c>
      <c r="F404" s="83">
        <f>SUM(F405:F409)</f>
        <v>0</v>
      </c>
      <c r="G404" s="84">
        <f>SUM(G405:G409)</f>
        <v>0</v>
      </c>
      <c r="H404" s="85">
        <f>SUM(H405:H409)</f>
        <v>0</v>
      </c>
    </row>
    <row r="405" spans="1:8" s="30" customFormat="1" ht="12" x14ac:dyDescent="0.2">
      <c r="A405" s="24"/>
      <c r="B405" s="25">
        <v>311</v>
      </c>
      <c r="C405" s="26" t="s">
        <v>52</v>
      </c>
      <c r="D405" s="27"/>
      <c r="E405" s="28"/>
      <c r="F405" s="75">
        <f>SUM(D405:E405)</f>
        <v>0</v>
      </c>
      <c r="G405" s="76"/>
      <c r="H405" s="29">
        <f>SUM(F405:G405)</f>
        <v>0</v>
      </c>
    </row>
    <row r="406" spans="1:8" s="30" customFormat="1" ht="12" x14ac:dyDescent="0.2">
      <c r="A406" s="24"/>
      <c r="B406" s="25">
        <v>312</v>
      </c>
      <c r="C406" s="26" t="s">
        <v>53</v>
      </c>
      <c r="D406" s="27"/>
      <c r="E406" s="28"/>
      <c r="F406" s="75">
        <f>SUM(D406:E406)</f>
        <v>0</v>
      </c>
      <c r="G406" s="76"/>
      <c r="H406" s="29">
        <f>SUM(F406:G406)</f>
        <v>0</v>
      </c>
    </row>
    <row r="407" spans="1:8" s="30" customFormat="1" ht="12" x14ac:dyDescent="0.2">
      <c r="A407" s="24"/>
      <c r="B407" s="25">
        <v>313</v>
      </c>
      <c r="C407" s="26" t="s">
        <v>54</v>
      </c>
      <c r="D407" s="27"/>
      <c r="E407" s="28"/>
      <c r="F407" s="75">
        <f>SUM(D407:E407)</f>
        <v>0</v>
      </c>
      <c r="G407" s="76"/>
      <c r="H407" s="29">
        <f>SUM(F407:G407)</f>
        <v>0</v>
      </c>
    </row>
    <row r="408" spans="1:8" s="30" customFormat="1" ht="12" x14ac:dyDescent="0.2">
      <c r="A408" s="24"/>
      <c r="B408" s="25">
        <v>321</v>
      </c>
      <c r="C408" s="26" t="s">
        <v>55</v>
      </c>
      <c r="D408" s="27"/>
      <c r="E408" s="28"/>
      <c r="F408" s="75">
        <f>SUM(D408:E408)</f>
        <v>0</v>
      </c>
      <c r="G408" s="76"/>
      <c r="H408" s="29">
        <f>SUM(F408:G408)</f>
        <v>0</v>
      </c>
    </row>
    <row r="409" spans="1:8" s="30" customFormat="1" ht="12" x14ac:dyDescent="0.2">
      <c r="A409" s="24"/>
      <c r="B409" s="25">
        <v>323</v>
      </c>
      <c r="C409" s="26" t="s">
        <v>58</v>
      </c>
      <c r="D409" s="27"/>
      <c r="E409" s="28"/>
      <c r="F409" s="75">
        <f>SUM(D409:E409)</f>
        <v>0</v>
      </c>
      <c r="G409" s="76"/>
      <c r="H409" s="29">
        <f>SUM(F409:G409)</f>
        <v>0</v>
      </c>
    </row>
    <row r="410" spans="1:8" x14ac:dyDescent="0.25">
      <c r="A410" s="111" t="s">
        <v>17</v>
      </c>
      <c r="B410" s="112"/>
      <c r="C410" s="81" t="s">
        <v>114</v>
      </c>
      <c r="D410" s="82">
        <f>SUM(D411:D415)</f>
        <v>0</v>
      </c>
      <c r="E410" s="82">
        <f>SUM(E411:E415)</f>
        <v>0</v>
      </c>
      <c r="F410" s="83">
        <f>SUM(F411:F415)</f>
        <v>0</v>
      </c>
      <c r="G410" s="84">
        <f>SUM(G411:G415)</f>
        <v>0</v>
      </c>
      <c r="H410" s="85">
        <f>SUM(H411:H415)</f>
        <v>0</v>
      </c>
    </row>
    <row r="411" spans="1:8" s="30" customFormat="1" ht="12" x14ac:dyDescent="0.2">
      <c r="A411" s="24"/>
      <c r="B411" s="25">
        <v>311</v>
      </c>
      <c r="C411" s="26" t="s">
        <v>52</v>
      </c>
      <c r="D411" s="27"/>
      <c r="E411" s="28"/>
      <c r="F411" s="75">
        <f>SUM(D411:E411)</f>
        <v>0</v>
      </c>
      <c r="G411" s="76"/>
      <c r="H411" s="29">
        <f>SUM(F411:G411)</f>
        <v>0</v>
      </c>
    </row>
    <row r="412" spans="1:8" s="30" customFormat="1" ht="12" x14ac:dyDescent="0.2">
      <c r="A412" s="24"/>
      <c r="B412" s="25">
        <v>312</v>
      </c>
      <c r="C412" s="26" t="s">
        <v>53</v>
      </c>
      <c r="D412" s="27"/>
      <c r="E412" s="28"/>
      <c r="F412" s="75">
        <f>SUM(D412:E412)</f>
        <v>0</v>
      </c>
      <c r="G412" s="76"/>
      <c r="H412" s="29">
        <f>SUM(F412:G412)</f>
        <v>0</v>
      </c>
    </row>
    <row r="413" spans="1:8" s="30" customFormat="1" ht="12" x14ac:dyDescent="0.2">
      <c r="A413" s="24"/>
      <c r="B413" s="25">
        <v>313</v>
      </c>
      <c r="C413" s="26" t="s">
        <v>54</v>
      </c>
      <c r="D413" s="27"/>
      <c r="E413" s="28"/>
      <c r="F413" s="75">
        <f>SUM(D413:E413)</f>
        <v>0</v>
      </c>
      <c r="G413" s="76"/>
      <c r="H413" s="29">
        <f>SUM(F413:G413)</f>
        <v>0</v>
      </c>
    </row>
    <row r="414" spans="1:8" s="30" customFormat="1" ht="12" x14ac:dyDescent="0.2">
      <c r="A414" s="24"/>
      <c r="B414" s="25">
        <v>321</v>
      </c>
      <c r="C414" s="26" t="s">
        <v>55</v>
      </c>
      <c r="D414" s="27"/>
      <c r="E414" s="28"/>
      <c r="F414" s="75">
        <f>SUM(D414:E414)</f>
        <v>0</v>
      </c>
      <c r="G414" s="76"/>
      <c r="H414" s="29">
        <f>SUM(F414:G414)</f>
        <v>0</v>
      </c>
    </row>
    <row r="415" spans="1:8" s="30" customFormat="1" ht="12" x14ac:dyDescent="0.2">
      <c r="A415" s="24"/>
      <c r="B415" s="25">
        <v>323</v>
      </c>
      <c r="C415" s="26" t="s">
        <v>58</v>
      </c>
      <c r="D415" s="27"/>
      <c r="E415" s="28"/>
      <c r="F415" s="75">
        <f>SUM(D415:E415)</f>
        <v>0</v>
      </c>
      <c r="G415" s="76"/>
      <c r="H415" s="29">
        <f>SUM(F415:G415)</f>
        <v>0</v>
      </c>
    </row>
    <row r="416" spans="1:8" ht="25.5" customHeight="1" x14ac:dyDescent="0.25">
      <c r="A416" s="109" t="s">
        <v>128</v>
      </c>
      <c r="B416" s="110"/>
      <c r="C416" s="68" t="s">
        <v>129</v>
      </c>
      <c r="D416" s="69">
        <f>SUM(D417,D426)</f>
        <v>0</v>
      </c>
      <c r="E416" s="69">
        <f>SUM(E417,E426)</f>
        <v>0</v>
      </c>
      <c r="F416" s="70">
        <f>SUM(F417,F426)</f>
        <v>0</v>
      </c>
      <c r="G416" s="71">
        <f>SUM(G417,G426)</f>
        <v>0</v>
      </c>
      <c r="H416" s="72">
        <f>SUM(H417,H426)</f>
        <v>0</v>
      </c>
    </row>
    <row r="417" spans="1:8" ht="24.75" x14ac:dyDescent="0.25">
      <c r="A417" s="103" t="s">
        <v>17</v>
      </c>
      <c r="B417" s="104"/>
      <c r="C417" s="21" t="s">
        <v>121</v>
      </c>
      <c r="D417" s="22">
        <f>SUM(D418:D425)</f>
        <v>0</v>
      </c>
      <c r="E417" s="22">
        <f>SUM(E418:E425)</f>
        <v>0</v>
      </c>
      <c r="F417" s="73">
        <f>SUM(F418:F425)</f>
        <v>0</v>
      </c>
      <c r="G417" s="74">
        <f>SUM(G418:G425)</f>
        <v>0</v>
      </c>
      <c r="H417" s="23">
        <f>SUM(H418:H425)</f>
        <v>0</v>
      </c>
    </row>
    <row r="418" spans="1:8" x14ac:dyDescent="0.25">
      <c r="A418" s="24"/>
      <c r="B418" s="25">
        <v>311</v>
      </c>
      <c r="C418" s="26" t="s">
        <v>52</v>
      </c>
      <c r="D418" s="27"/>
      <c r="E418" s="28"/>
      <c r="F418" s="75">
        <f t="shared" ref="F418:F425" si="47">SUM(D418:E418)</f>
        <v>0</v>
      </c>
      <c r="G418" s="76"/>
      <c r="H418" s="29">
        <f t="shared" ref="H418:H425" si="48">SUM(F418:G418)</f>
        <v>0</v>
      </c>
    </row>
    <row r="419" spans="1:8" x14ac:dyDescent="0.25">
      <c r="A419" s="24"/>
      <c r="B419" s="25">
        <v>313</v>
      </c>
      <c r="C419" s="26" t="s">
        <v>54</v>
      </c>
      <c r="D419" s="27"/>
      <c r="E419" s="28"/>
      <c r="F419" s="75">
        <f t="shared" si="47"/>
        <v>0</v>
      </c>
      <c r="G419" s="76"/>
      <c r="H419" s="29">
        <f t="shared" si="48"/>
        <v>0</v>
      </c>
    </row>
    <row r="420" spans="1:8" s="30" customFormat="1" ht="12" x14ac:dyDescent="0.2">
      <c r="A420" s="24"/>
      <c r="B420" s="25">
        <v>321</v>
      </c>
      <c r="C420" s="26" t="s">
        <v>55</v>
      </c>
      <c r="D420" s="27"/>
      <c r="E420" s="28"/>
      <c r="F420" s="75">
        <f t="shared" si="47"/>
        <v>0</v>
      </c>
      <c r="G420" s="76"/>
      <c r="H420" s="29">
        <f t="shared" si="48"/>
        <v>0</v>
      </c>
    </row>
    <row r="421" spans="1:8" s="30" customFormat="1" ht="12" x14ac:dyDescent="0.2">
      <c r="A421" s="24"/>
      <c r="B421" s="25">
        <v>322</v>
      </c>
      <c r="C421" s="26" t="s">
        <v>57</v>
      </c>
      <c r="D421" s="27"/>
      <c r="E421" s="28"/>
      <c r="F421" s="75">
        <f t="shared" si="47"/>
        <v>0</v>
      </c>
      <c r="G421" s="76"/>
      <c r="H421" s="29">
        <f t="shared" si="48"/>
        <v>0</v>
      </c>
    </row>
    <row r="422" spans="1:8" x14ac:dyDescent="0.25">
      <c r="A422" s="24"/>
      <c r="B422" s="25">
        <v>323</v>
      </c>
      <c r="C422" s="26" t="s">
        <v>58</v>
      </c>
      <c r="D422" s="27"/>
      <c r="E422" s="28"/>
      <c r="F422" s="75">
        <f t="shared" si="47"/>
        <v>0</v>
      </c>
      <c r="G422" s="76"/>
      <c r="H422" s="29">
        <f t="shared" si="48"/>
        <v>0</v>
      </c>
    </row>
    <row r="423" spans="1:8" ht="24.75" x14ac:dyDescent="0.25">
      <c r="A423" s="24"/>
      <c r="B423" s="25">
        <v>324</v>
      </c>
      <c r="C423" s="26" t="s">
        <v>59</v>
      </c>
      <c r="D423" s="27"/>
      <c r="E423" s="28"/>
      <c r="F423" s="75">
        <f t="shared" si="47"/>
        <v>0</v>
      </c>
      <c r="G423" s="76"/>
      <c r="H423" s="29">
        <f t="shared" si="48"/>
        <v>0</v>
      </c>
    </row>
    <row r="424" spans="1:8" s="30" customFormat="1" ht="12" x14ac:dyDescent="0.2">
      <c r="A424" s="24"/>
      <c r="B424" s="25">
        <v>329</v>
      </c>
      <c r="C424" s="26" t="s">
        <v>60</v>
      </c>
      <c r="D424" s="27"/>
      <c r="E424" s="28"/>
      <c r="F424" s="75">
        <f t="shared" si="47"/>
        <v>0</v>
      </c>
      <c r="G424" s="76"/>
      <c r="H424" s="29">
        <f t="shared" si="48"/>
        <v>0</v>
      </c>
    </row>
    <row r="425" spans="1:8" x14ac:dyDescent="0.25">
      <c r="A425" s="24"/>
      <c r="B425" s="25">
        <v>343</v>
      </c>
      <c r="C425" s="26" t="s">
        <v>61</v>
      </c>
      <c r="D425" s="27"/>
      <c r="E425" s="28"/>
      <c r="F425" s="75">
        <f t="shared" si="47"/>
        <v>0</v>
      </c>
      <c r="G425" s="76"/>
      <c r="H425" s="29">
        <f t="shared" si="48"/>
        <v>0</v>
      </c>
    </row>
    <row r="426" spans="1:8" ht="24.75" x14ac:dyDescent="0.25">
      <c r="A426" s="103" t="s">
        <v>17</v>
      </c>
      <c r="B426" s="104"/>
      <c r="C426" s="21" t="s">
        <v>34</v>
      </c>
      <c r="D426" s="22">
        <f>SUM(D427:D436)</f>
        <v>0</v>
      </c>
      <c r="E426" s="22">
        <f>SUM(E427:E436)</f>
        <v>0</v>
      </c>
      <c r="F426" s="73">
        <f>SUM(F427:F436)</f>
        <v>0</v>
      </c>
      <c r="G426" s="74">
        <f>SUM(G427:G436)</f>
        <v>0</v>
      </c>
      <c r="H426" s="23">
        <f>SUM(H427:H436)</f>
        <v>0</v>
      </c>
    </row>
    <row r="427" spans="1:8" x14ac:dyDescent="0.25">
      <c r="A427" s="24"/>
      <c r="B427" s="25">
        <v>311</v>
      </c>
      <c r="C427" s="26" t="s">
        <v>52</v>
      </c>
      <c r="D427" s="27"/>
      <c r="E427" s="28"/>
      <c r="F427" s="75">
        <f t="shared" ref="F427:F436" si="49">SUM(D427:E427)</f>
        <v>0</v>
      </c>
      <c r="G427" s="76"/>
      <c r="H427" s="29">
        <f t="shared" ref="H427:H436" si="50">SUM(F427:G427)</f>
        <v>0</v>
      </c>
    </row>
    <row r="428" spans="1:8" x14ac:dyDescent="0.25">
      <c r="A428" s="24"/>
      <c r="B428" s="25">
        <v>313</v>
      </c>
      <c r="C428" s="26" t="s">
        <v>54</v>
      </c>
      <c r="D428" s="27"/>
      <c r="E428" s="28"/>
      <c r="F428" s="75">
        <f t="shared" si="49"/>
        <v>0</v>
      </c>
      <c r="G428" s="76"/>
      <c r="H428" s="29">
        <f t="shared" si="50"/>
        <v>0</v>
      </c>
    </row>
    <row r="429" spans="1:8" x14ac:dyDescent="0.25">
      <c r="A429" s="24"/>
      <c r="B429" s="25">
        <v>321</v>
      </c>
      <c r="C429" s="26" t="s">
        <v>55</v>
      </c>
      <c r="D429" s="27"/>
      <c r="E429" s="28"/>
      <c r="F429" s="75">
        <f t="shared" si="49"/>
        <v>0</v>
      </c>
      <c r="G429" s="76"/>
      <c r="H429" s="29">
        <f t="shared" si="50"/>
        <v>0</v>
      </c>
    </row>
    <row r="430" spans="1:8" x14ac:dyDescent="0.25">
      <c r="A430" s="24"/>
      <c r="B430" s="25">
        <v>322</v>
      </c>
      <c r="C430" s="26" t="s">
        <v>57</v>
      </c>
      <c r="D430" s="27"/>
      <c r="E430" s="28"/>
      <c r="F430" s="75">
        <f t="shared" si="49"/>
        <v>0</v>
      </c>
      <c r="G430" s="76"/>
      <c r="H430" s="29">
        <f t="shared" si="50"/>
        <v>0</v>
      </c>
    </row>
    <row r="431" spans="1:8" x14ac:dyDescent="0.25">
      <c r="A431" s="24"/>
      <c r="B431" s="25">
        <v>323</v>
      </c>
      <c r="C431" s="26" t="s">
        <v>58</v>
      </c>
      <c r="D431" s="27"/>
      <c r="E431" s="28"/>
      <c r="F431" s="75">
        <f t="shared" si="49"/>
        <v>0</v>
      </c>
      <c r="G431" s="76"/>
      <c r="H431" s="29">
        <f t="shared" si="50"/>
        <v>0</v>
      </c>
    </row>
    <row r="432" spans="1:8" ht="24.75" x14ac:dyDescent="0.25">
      <c r="A432" s="24"/>
      <c r="B432" s="25">
        <v>324</v>
      </c>
      <c r="C432" s="26" t="s">
        <v>59</v>
      </c>
      <c r="D432" s="27"/>
      <c r="E432" s="28"/>
      <c r="F432" s="75">
        <f t="shared" si="49"/>
        <v>0</v>
      </c>
      <c r="G432" s="76"/>
      <c r="H432" s="29">
        <f t="shared" si="50"/>
        <v>0</v>
      </c>
    </row>
    <row r="433" spans="1:8" x14ac:dyDescent="0.25">
      <c r="A433" s="24"/>
      <c r="B433" s="25">
        <v>329</v>
      </c>
      <c r="C433" s="26" t="s">
        <v>60</v>
      </c>
      <c r="D433" s="27"/>
      <c r="E433" s="28"/>
      <c r="F433" s="75">
        <f t="shared" si="49"/>
        <v>0</v>
      </c>
      <c r="G433" s="76"/>
      <c r="H433" s="29">
        <f t="shared" si="50"/>
        <v>0</v>
      </c>
    </row>
    <row r="434" spans="1:8" x14ac:dyDescent="0.25">
      <c r="A434" s="24"/>
      <c r="B434" s="25">
        <v>343</v>
      </c>
      <c r="C434" s="26" t="s">
        <v>61</v>
      </c>
      <c r="D434" s="27"/>
      <c r="E434" s="28"/>
      <c r="F434" s="75">
        <f t="shared" si="49"/>
        <v>0</v>
      </c>
      <c r="G434" s="76"/>
      <c r="H434" s="29">
        <f t="shared" si="50"/>
        <v>0</v>
      </c>
    </row>
    <row r="435" spans="1:8" x14ac:dyDescent="0.25">
      <c r="A435" s="24"/>
      <c r="B435" s="25">
        <v>369</v>
      </c>
      <c r="C435" s="26"/>
      <c r="D435" s="27"/>
      <c r="E435" s="28"/>
      <c r="F435" s="75">
        <f t="shared" si="49"/>
        <v>0</v>
      </c>
      <c r="G435" s="76"/>
      <c r="H435" s="29">
        <f t="shared" si="50"/>
        <v>0</v>
      </c>
    </row>
    <row r="436" spans="1:8" ht="21" customHeight="1" x14ac:dyDescent="0.25">
      <c r="A436" s="24"/>
      <c r="B436" s="25">
        <v>422</v>
      </c>
      <c r="C436" s="26" t="s">
        <v>80</v>
      </c>
      <c r="D436" s="27"/>
      <c r="E436" s="28"/>
      <c r="F436" s="75">
        <f t="shared" si="49"/>
        <v>0</v>
      </c>
      <c r="G436" s="76"/>
      <c r="H436" s="29">
        <f t="shared" si="50"/>
        <v>0</v>
      </c>
    </row>
    <row r="437" spans="1:8" ht="25.5" customHeight="1" x14ac:dyDescent="0.25">
      <c r="A437" s="109" t="s">
        <v>130</v>
      </c>
      <c r="B437" s="110"/>
      <c r="C437" s="68" t="s">
        <v>131</v>
      </c>
      <c r="D437" s="69">
        <f>SUM(D438,D447)</f>
        <v>0</v>
      </c>
      <c r="E437" s="69">
        <f>SUM(E438,E447)</f>
        <v>0</v>
      </c>
      <c r="F437" s="70">
        <f>SUM(F438,F447)</f>
        <v>0</v>
      </c>
      <c r="G437" s="71">
        <f>SUM(G438,G447)</f>
        <v>0</v>
      </c>
      <c r="H437" s="72">
        <f>SUM(H438,H447)</f>
        <v>0</v>
      </c>
    </row>
    <row r="438" spans="1:8" ht="24.75" x14ac:dyDescent="0.25">
      <c r="A438" s="103" t="s">
        <v>17</v>
      </c>
      <c r="B438" s="104"/>
      <c r="C438" s="21" t="s">
        <v>121</v>
      </c>
      <c r="D438" s="22">
        <f>SUM(D439:D446)</f>
        <v>0</v>
      </c>
      <c r="E438" s="22">
        <f>SUM(E439:E446)</f>
        <v>0</v>
      </c>
      <c r="F438" s="73">
        <f>SUM(F439:F446)</f>
        <v>0</v>
      </c>
      <c r="G438" s="74">
        <f>SUM(G439:G446)</f>
        <v>0</v>
      </c>
      <c r="H438" s="23">
        <f>SUM(H439:H446)</f>
        <v>0</v>
      </c>
    </row>
    <row r="439" spans="1:8" x14ac:dyDescent="0.25">
      <c r="A439" s="24"/>
      <c r="B439" s="25">
        <v>311</v>
      </c>
      <c r="C439" s="26" t="s">
        <v>52</v>
      </c>
      <c r="D439" s="27"/>
      <c r="E439" s="28"/>
      <c r="F439" s="75">
        <f t="shared" ref="F439:F446" si="51">SUM(D439:E439)</f>
        <v>0</v>
      </c>
      <c r="G439" s="76"/>
      <c r="H439" s="29">
        <f t="shared" ref="H439:H446" si="52">SUM(F439:G439)</f>
        <v>0</v>
      </c>
    </row>
    <row r="440" spans="1:8" x14ac:dyDescent="0.25">
      <c r="A440" s="24"/>
      <c r="B440" s="25">
        <v>313</v>
      </c>
      <c r="C440" s="26" t="s">
        <v>54</v>
      </c>
      <c r="D440" s="27"/>
      <c r="E440" s="28"/>
      <c r="F440" s="75">
        <f t="shared" si="51"/>
        <v>0</v>
      </c>
      <c r="G440" s="76"/>
      <c r="H440" s="29">
        <f t="shared" si="52"/>
        <v>0</v>
      </c>
    </row>
    <row r="441" spans="1:8" s="30" customFormat="1" ht="12" x14ac:dyDescent="0.2">
      <c r="A441" s="24"/>
      <c r="B441" s="25">
        <v>321</v>
      </c>
      <c r="C441" s="26" t="s">
        <v>55</v>
      </c>
      <c r="D441" s="27"/>
      <c r="E441" s="28"/>
      <c r="F441" s="75">
        <f t="shared" si="51"/>
        <v>0</v>
      </c>
      <c r="G441" s="76"/>
      <c r="H441" s="29">
        <f t="shared" si="52"/>
        <v>0</v>
      </c>
    </row>
    <row r="442" spans="1:8" s="30" customFormat="1" ht="12" x14ac:dyDescent="0.2">
      <c r="A442" s="24"/>
      <c r="B442" s="25">
        <v>322</v>
      </c>
      <c r="C442" s="26" t="s">
        <v>57</v>
      </c>
      <c r="D442" s="27"/>
      <c r="E442" s="28"/>
      <c r="F442" s="75">
        <f t="shared" si="51"/>
        <v>0</v>
      </c>
      <c r="G442" s="76"/>
      <c r="H442" s="29">
        <f t="shared" si="52"/>
        <v>0</v>
      </c>
    </row>
    <row r="443" spans="1:8" x14ac:dyDescent="0.25">
      <c r="A443" s="24"/>
      <c r="B443" s="25">
        <v>323</v>
      </c>
      <c r="C443" s="26" t="s">
        <v>58</v>
      </c>
      <c r="D443" s="27"/>
      <c r="E443" s="28"/>
      <c r="F443" s="75">
        <f t="shared" si="51"/>
        <v>0</v>
      </c>
      <c r="G443" s="76"/>
      <c r="H443" s="29">
        <f t="shared" si="52"/>
        <v>0</v>
      </c>
    </row>
    <row r="444" spans="1:8" ht="24.75" x14ac:dyDescent="0.25">
      <c r="A444" s="24"/>
      <c r="B444" s="25">
        <v>324</v>
      </c>
      <c r="C444" s="26" t="s">
        <v>59</v>
      </c>
      <c r="D444" s="27"/>
      <c r="E444" s="28"/>
      <c r="F444" s="75">
        <f t="shared" si="51"/>
        <v>0</v>
      </c>
      <c r="G444" s="76"/>
      <c r="H444" s="29">
        <f t="shared" si="52"/>
        <v>0</v>
      </c>
    </row>
    <row r="445" spans="1:8" s="30" customFormat="1" ht="12" x14ac:dyDescent="0.2">
      <c r="A445" s="24"/>
      <c r="B445" s="25">
        <v>329</v>
      </c>
      <c r="C445" s="26" t="s">
        <v>60</v>
      </c>
      <c r="D445" s="27"/>
      <c r="E445" s="28"/>
      <c r="F445" s="75">
        <f t="shared" si="51"/>
        <v>0</v>
      </c>
      <c r="G445" s="76"/>
      <c r="H445" s="29">
        <f t="shared" si="52"/>
        <v>0</v>
      </c>
    </row>
    <row r="446" spans="1:8" x14ac:dyDescent="0.25">
      <c r="A446" s="24"/>
      <c r="B446" s="25">
        <v>343</v>
      </c>
      <c r="C446" s="26" t="s">
        <v>61</v>
      </c>
      <c r="D446" s="27"/>
      <c r="E446" s="28"/>
      <c r="F446" s="75">
        <f t="shared" si="51"/>
        <v>0</v>
      </c>
      <c r="G446" s="76"/>
      <c r="H446" s="29">
        <f t="shared" si="52"/>
        <v>0</v>
      </c>
    </row>
    <row r="447" spans="1:8" ht="24.75" x14ac:dyDescent="0.25">
      <c r="A447" s="103" t="s">
        <v>17</v>
      </c>
      <c r="B447" s="104"/>
      <c r="C447" s="21" t="s">
        <v>34</v>
      </c>
      <c r="D447" s="22">
        <f>SUM(D448:D456)</f>
        <v>0</v>
      </c>
      <c r="E447" s="22">
        <f>SUM(E448:E456)</f>
        <v>0</v>
      </c>
      <c r="F447" s="73">
        <f>SUM(F448:F456)</f>
        <v>0</v>
      </c>
      <c r="G447" s="74">
        <f>SUM(G448:G456)</f>
        <v>0</v>
      </c>
      <c r="H447" s="23">
        <f>SUM(H448:H456)</f>
        <v>0</v>
      </c>
    </row>
    <row r="448" spans="1:8" x14ac:dyDescent="0.25">
      <c r="A448" s="24"/>
      <c r="B448" s="25">
        <v>311</v>
      </c>
      <c r="C448" s="26" t="s">
        <v>52</v>
      </c>
      <c r="D448" s="27"/>
      <c r="E448" s="28"/>
      <c r="F448" s="75">
        <f t="shared" ref="F448:F456" si="53">SUM(D448:E448)</f>
        <v>0</v>
      </c>
      <c r="G448" s="76"/>
      <c r="H448" s="29">
        <f t="shared" ref="H448:H456" si="54">SUM(F448:G448)</f>
        <v>0</v>
      </c>
    </row>
    <row r="449" spans="1:8" x14ac:dyDescent="0.25">
      <c r="A449" s="24"/>
      <c r="B449" s="25">
        <v>313</v>
      </c>
      <c r="C449" s="26" t="s">
        <v>54</v>
      </c>
      <c r="D449" s="27"/>
      <c r="E449" s="28"/>
      <c r="F449" s="75">
        <f t="shared" si="53"/>
        <v>0</v>
      </c>
      <c r="G449" s="76"/>
      <c r="H449" s="29">
        <f t="shared" si="54"/>
        <v>0</v>
      </c>
    </row>
    <row r="450" spans="1:8" x14ac:dyDescent="0.25">
      <c r="A450" s="24"/>
      <c r="B450" s="25">
        <v>321</v>
      </c>
      <c r="C450" s="26" t="s">
        <v>55</v>
      </c>
      <c r="D450" s="27"/>
      <c r="E450" s="28"/>
      <c r="F450" s="75">
        <f t="shared" si="53"/>
        <v>0</v>
      </c>
      <c r="G450" s="76"/>
      <c r="H450" s="29">
        <f t="shared" si="54"/>
        <v>0</v>
      </c>
    </row>
    <row r="451" spans="1:8" x14ac:dyDescent="0.25">
      <c r="A451" s="24"/>
      <c r="B451" s="25">
        <v>322</v>
      </c>
      <c r="C451" s="26" t="s">
        <v>57</v>
      </c>
      <c r="D451" s="27"/>
      <c r="E451" s="28"/>
      <c r="F451" s="75">
        <f t="shared" si="53"/>
        <v>0</v>
      </c>
      <c r="G451" s="76"/>
      <c r="H451" s="29">
        <f t="shared" si="54"/>
        <v>0</v>
      </c>
    </row>
    <row r="452" spans="1:8" x14ac:dyDescent="0.25">
      <c r="A452" s="24"/>
      <c r="B452" s="25">
        <v>323</v>
      </c>
      <c r="C452" s="26" t="s">
        <v>58</v>
      </c>
      <c r="D452" s="27"/>
      <c r="E452" s="28"/>
      <c r="F452" s="75">
        <f t="shared" si="53"/>
        <v>0</v>
      </c>
      <c r="G452" s="76"/>
      <c r="H452" s="29">
        <f t="shared" si="54"/>
        <v>0</v>
      </c>
    </row>
    <row r="453" spans="1:8" ht="24.75" x14ac:dyDescent="0.25">
      <c r="A453" s="24"/>
      <c r="B453" s="25">
        <v>324</v>
      </c>
      <c r="C453" s="26" t="s">
        <v>59</v>
      </c>
      <c r="D453" s="27"/>
      <c r="E453" s="28"/>
      <c r="F453" s="75">
        <f t="shared" si="53"/>
        <v>0</v>
      </c>
      <c r="G453" s="76"/>
      <c r="H453" s="29">
        <f t="shared" si="54"/>
        <v>0</v>
      </c>
    </row>
    <row r="454" spans="1:8" x14ac:dyDescent="0.25">
      <c r="A454" s="24"/>
      <c r="B454" s="25">
        <v>329</v>
      </c>
      <c r="C454" s="26" t="s">
        <v>60</v>
      </c>
      <c r="D454" s="27"/>
      <c r="E454" s="28"/>
      <c r="F454" s="75">
        <f t="shared" si="53"/>
        <v>0</v>
      </c>
      <c r="G454" s="76"/>
      <c r="H454" s="29">
        <f t="shared" si="54"/>
        <v>0</v>
      </c>
    </row>
    <row r="455" spans="1:8" x14ac:dyDescent="0.25">
      <c r="A455" s="24"/>
      <c r="B455" s="25">
        <v>343</v>
      </c>
      <c r="C455" s="26" t="s">
        <v>61</v>
      </c>
      <c r="D455" s="27"/>
      <c r="E455" s="28"/>
      <c r="F455" s="75">
        <f t="shared" si="53"/>
        <v>0</v>
      </c>
      <c r="G455" s="76"/>
      <c r="H455" s="29">
        <f t="shared" si="54"/>
        <v>0</v>
      </c>
    </row>
    <row r="456" spans="1:8" ht="21" customHeight="1" x14ac:dyDescent="0.25">
      <c r="A456" s="24"/>
      <c r="B456" s="25">
        <v>422</v>
      </c>
      <c r="C456" s="26" t="s">
        <v>80</v>
      </c>
      <c r="D456" s="27"/>
      <c r="E456" s="28"/>
      <c r="F456" s="75">
        <f t="shared" si="53"/>
        <v>0</v>
      </c>
      <c r="G456" s="76"/>
      <c r="H456" s="29">
        <f t="shared" si="54"/>
        <v>0</v>
      </c>
    </row>
    <row r="457" spans="1:8" ht="25.5" customHeight="1" x14ac:dyDescent="0.25">
      <c r="A457" s="109" t="s">
        <v>132</v>
      </c>
      <c r="B457" s="110"/>
      <c r="C457" s="68" t="s">
        <v>133</v>
      </c>
      <c r="D457" s="69">
        <f>SUM(D458,D467)</f>
        <v>0</v>
      </c>
      <c r="E457" s="69">
        <f>SUM(E458,E467)</f>
        <v>0</v>
      </c>
      <c r="F457" s="70">
        <f>SUM(F458,F467)</f>
        <v>0</v>
      </c>
      <c r="G457" s="71">
        <f>SUM(G458,G467)</f>
        <v>0</v>
      </c>
      <c r="H457" s="72">
        <f>SUM(H458,H467)</f>
        <v>0</v>
      </c>
    </row>
    <row r="458" spans="1:8" ht="24.75" x14ac:dyDescent="0.25">
      <c r="A458" s="103" t="s">
        <v>17</v>
      </c>
      <c r="B458" s="104"/>
      <c r="C458" s="21" t="s">
        <v>121</v>
      </c>
      <c r="D458" s="22">
        <f>SUM(D459:D466)</f>
        <v>0</v>
      </c>
      <c r="E458" s="22">
        <f>SUM(E459:E466)</f>
        <v>0</v>
      </c>
      <c r="F458" s="73">
        <f>SUM(F459:F466)</f>
        <v>0</v>
      </c>
      <c r="G458" s="74">
        <f>SUM(G459:G466)</f>
        <v>0</v>
      </c>
      <c r="H458" s="23">
        <f>SUM(H459:H466)</f>
        <v>0</v>
      </c>
    </row>
    <row r="459" spans="1:8" x14ac:dyDescent="0.25">
      <c r="A459" s="24"/>
      <c r="B459" s="25">
        <v>311</v>
      </c>
      <c r="C459" s="26" t="s">
        <v>52</v>
      </c>
      <c r="D459" s="27"/>
      <c r="E459" s="28"/>
      <c r="F459" s="75">
        <f t="shared" ref="F459:F466" si="55">SUM(D459:E459)</f>
        <v>0</v>
      </c>
      <c r="G459" s="76"/>
      <c r="H459" s="29">
        <f t="shared" ref="H459:H466" si="56">SUM(F459:G459)</f>
        <v>0</v>
      </c>
    </row>
    <row r="460" spans="1:8" x14ac:dyDescent="0.25">
      <c r="A460" s="24"/>
      <c r="B460" s="25">
        <v>313</v>
      </c>
      <c r="C460" s="26" t="s">
        <v>54</v>
      </c>
      <c r="D460" s="27"/>
      <c r="E460" s="28"/>
      <c r="F460" s="75">
        <f t="shared" si="55"/>
        <v>0</v>
      </c>
      <c r="G460" s="76"/>
      <c r="H460" s="29">
        <f t="shared" si="56"/>
        <v>0</v>
      </c>
    </row>
    <row r="461" spans="1:8" s="30" customFormat="1" ht="12" x14ac:dyDescent="0.2">
      <c r="A461" s="24"/>
      <c r="B461" s="25">
        <v>321</v>
      </c>
      <c r="C461" s="26" t="s">
        <v>55</v>
      </c>
      <c r="D461" s="27"/>
      <c r="E461" s="28"/>
      <c r="F461" s="75">
        <f t="shared" si="55"/>
        <v>0</v>
      </c>
      <c r="G461" s="76"/>
      <c r="H461" s="29">
        <f t="shared" si="56"/>
        <v>0</v>
      </c>
    </row>
    <row r="462" spans="1:8" s="30" customFormat="1" ht="12" x14ac:dyDescent="0.2">
      <c r="A462" s="24"/>
      <c r="B462" s="25">
        <v>322</v>
      </c>
      <c r="C462" s="26" t="s">
        <v>57</v>
      </c>
      <c r="D462" s="27"/>
      <c r="E462" s="28"/>
      <c r="F462" s="75">
        <f t="shared" si="55"/>
        <v>0</v>
      </c>
      <c r="G462" s="76"/>
      <c r="H462" s="29">
        <f t="shared" si="56"/>
        <v>0</v>
      </c>
    </row>
    <row r="463" spans="1:8" x14ac:dyDescent="0.25">
      <c r="A463" s="24"/>
      <c r="B463" s="25">
        <v>323</v>
      </c>
      <c r="C463" s="26" t="s">
        <v>58</v>
      </c>
      <c r="D463" s="27"/>
      <c r="E463" s="28"/>
      <c r="F463" s="75">
        <f t="shared" si="55"/>
        <v>0</v>
      </c>
      <c r="G463" s="76"/>
      <c r="H463" s="29">
        <f t="shared" si="56"/>
        <v>0</v>
      </c>
    </row>
    <row r="464" spans="1:8" ht="24.75" x14ac:dyDescent="0.25">
      <c r="A464" s="24"/>
      <c r="B464" s="25">
        <v>324</v>
      </c>
      <c r="C464" s="26" t="s">
        <v>59</v>
      </c>
      <c r="D464" s="27"/>
      <c r="E464" s="28"/>
      <c r="F464" s="75">
        <f t="shared" si="55"/>
        <v>0</v>
      </c>
      <c r="G464" s="76"/>
      <c r="H464" s="29">
        <f t="shared" si="56"/>
        <v>0</v>
      </c>
    </row>
    <row r="465" spans="1:8" s="30" customFormat="1" ht="12" x14ac:dyDescent="0.2">
      <c r="A465" s="24"/>
      <c r="B465" s="25">
        <v>329</v>
      </c>
      <c r="C465" s="26" t="s">
        <v>60</v>
      </c>
      <c r="D465" s="27"/>
      <c r="E465" s="28"/>
      <c r="F465" s="75">
        <f t="shared" si="55"/>
        <v>0</v>
      </c>
      <c r="G465" s="76"/>
      <c r="H465" s="29">
        <f t="shared" si="56"/>
        <v>0</v>
      </c>
    </row>
    <row r="466" spans="1:8" x14ac:dyDescent="0.25">
      <c r="A466" s="24"/>
      <c r="B466" s="25">
        <v>343</v>
      </c>
      <c r="C466" s="26" t="s">
        <v>61</v>
      </c>
      <c r="D466" s="27"/>
      <c r="E466" s="28"/>
      <c r="F466" s="75">
        <f t="shared" si="55"/>
        <v>0</v>
      </c>
      <c r="G466" s="76"/>
      <c r="H466" s="29">
        <f t="shared" si="56"/>
        <v>0</v>
      </c>
    </row>
    <row r="467" spans="1:8" ht="24.75" x14ac:dyDescent="0.25">
      <c r="A467" s="103" t="s">
        <v>17</v>
      </c>
      <c r="B467" s="104"/>
      <c r="C467" s="21" t="s">
        <v>34</v>
      </c>
      <c r="D467" s="22">
        <f>SUM(D468:D476)</f>
        <v>0</v>
      </c>
      <c r="E467" s="22">
        <f>SUM(E468:E476)</f>
        <v>0</v>
      </c>
      <c r="F467" s="73">
        <f>SUM(F468:F476)</f>
        <v>0</v>
      </c>
      <c r="G467" s="74">
        <f>SUM(G468:G476)</f>
        <v>0</v>
      </c>
      <c r="H467" s="23">
        <f>SUM(H468:H476)</f>
        <v>0</v>
      </c>
    </row>
    <row r="468" spans="1:8" x14ac:dyDescent="0.25">
      <c r="A468" s="24"/>
      <c r="B468" s="25">
        <v>311</v>
      </c>
      <c r="C468" s="26" t="s">
        <v>52</v>
      </c>
      <c r="D468" s="27"/>
      <c r="E468" s="28"/>
      <c r="F468" s="75">
        <f t="shared" ref="F468:F476" si="57">SUM(D468:E468)</f>
        <v>0</v>
      </c>
      <c r="G468" s="76"/>
      <c r="H468" s="29">
        <f t="shared" ref="H468:H476" si="58">SUM(F468:G468)</f>
        <v>0</v>
      </c>
    </row>
    <row r="469" spans="1:8" x14ac:dyDescent="0.25">
      <c r="A469" s="24"/>
      <c r="B469" s="25">
        <v>313</v>
      </c>
      <c r="C469" s="26" t="s">
        <v>54</v>
      </c>
      <c r="D469" s="27"/>
      <c r="E469" s="28"/>
      <c r="F469" s="75">
        <f t="shared" si="57"/>
        <v>0</v>
      </c>
      <c r="G469" s="76"/>
      <c r="H469" s="29">
        <f t="shared" si="58"/>
        <v>0</v>
      </c>
    </row>
    <row r="470" spans="1:8" x14ac:dyDescent="0.25">
      <c r="A470" s="24"/>
      <c r="B470" s="25">
        <v>321</v>
      </c>
      <c r="C470" s="26" t="s">
        <v>55</v>
      </c>
      <c r="D470" s="27"/>
      <c r="E470" s="28"/>
      <c r="F470" s="75">
        <f t="shared" si="57"/>
        <v>0</v>
      </c>
      <c r="G470" s="76"/>
      <c r="H470" s="29">
        <f t="shared" si="58"/>
        <v>0</v>
      </c>
    </row>
    <row r="471" spans="1:8" x14ac:dyDescent="0.25">
      <c r="A471" s="24"/>
      <c r="B471" s="25">
        <v>322</v>
      </c>
      <c r="C471" s="26" t="s">
        <v>57</v>
      </c>
      <c r="D471" s="27"/>
      <c r="E471" s="28"/>
      <c r="F471" s="75">
        <f t="shared" si="57"/>
        <v>0</v>
      </c>
      <c r="G471" s="76"/>
      <c r="H471" s="29">
        <f t="shared" si="58"/>
        <v>0</v>
      </c>
    </row>
    <row r="472" spans="1:8" x14ac:dyDescent="0.25">
      <c r="A472" s="24"/>
      <c r="B472" s="25">
        <v>323</v>
      </c>
      <c r="C472" s="26" t="s">
        <v>58</v>
      </c>
      <c r="D472" s="27"/>
      <c r="E472" s="28"/>
      <c r="F472" s="75">
        <f t="shared" si="57"/>
        <v>0</v>
      </c>
      <c r="G472" s="76"/>
      <c r="H472" s="29">
        <f t="shared" si="58"/>
        <v>0</v>
      </c>
    </row>
    <row r="473" spans="1:8" ht="24.75" x14ac:dyDescent="0.25">
      <c r="A473" s="24"/>
      <c r="B473" s="25">
        <v>324</v>
      </c>
      <c r="C473" s="26" t="s">
        <v>59</v>
      </c>
      <c r="D473" s="27"/>
      <c r="E473" s="28"/>
      <c r="F473" s="75">
        <f t="shared" si="57"/>
        <v>0</v>
      </c>
      <c r="G473" s="76"/>
      <c r="H473" s="29">
        <f t="shared" si="58"/>
        <v>0</v>
      </c>
    </row>
    <row r="474" spans="1:8" x14ac:dyDescent="0.25">
      <c r="A474" s="24"/>
      <c r="B474" s="25">
        <v>329</v>
      </c>
      <c r="C474" s="26" t="s">
        <v>60</v>
      </c>
      <c r="D474" s="27"/>
      <c r="E474" s="28"/>
      <c r="F474" s="75">
        <f t="shared" si="57"/>
        <v>0</v>
      </c>
      <c r="G474" s="76"/>
      <c r="H474" s="29">
        <f t="shared" si="58"/>
        <v>0</v>
      </c>
    </row>
    <row r="475" spans="1:8" x14ac:dyDescent="0.25">
      <c r="A475" s="24"/>
      <c r="B475" s="25">
        <v>343</v>
      </c>
      <c r="C475" s="26" t="s">
        <v>61</v>
      </c>
      <c r="D475" s="27"/>
      <c r="E475" s="28"/>
      <c r="F475" s="75">
        <f t="shared" si="57"/>
        <v>0</v>
      </c>
      <c r="G475" s="76"/>
      <c r="H475" s="29">
        <f t="shared" si="58"/>
        <v>0</v>
      </c>
    </row>
    <row r="476" spans="1:8" ht="21" customHeight="1" x14ac:dyDescent="0.25">
      <c r="A476" s="24"/>
      <c r="B476" s="25">
        <v>422</v>
      </c>
      <c r="C476" s="26" t="s">
        <v>80</v>
      </c>
      <c r="D476" s="27"/>
      <c r="E476" s="28"/>
      <c r="F476" s="75">
        <f t="shared" si="57"/>
        <v>0</v>
      </c>
      <c r="G476" s="76"/>
      <c r="H476" s="29">
        <f t="shared" si="58"/>
        <v>0</v>
      </c>
    </row>
    <row r="477" spans="1:8" ht="25.5" customHeight="1" x14ac:dyDescent="0.25">
      <c r="A477" s="109" t="s">
        <v>134</v>
      </c>
      <c r="B477" s="110"/>
      <c r="C477" s="68" t="s">
        <v>135</v>
      </c>
      <c r="D477" s="69">
        <f>SUM(D478,D487)</f>
        <v>0</v>
      </c>
      <c r="E477" s="69">
        <f>SUM(E478,E487)</f>
        <v>0</v>
      </c>
      <c r="F477" s="70">
        <f>SUM(F478,F487)</f>
        <v>0</v>
      </c>
      <c r="G477" s="71">
        <f>SUM(G478,G487)</f>
        <v>0</v>
      </c>
      <c r="H477" s="72">
        <f>SUM(H478,H487)</f>
        <v>0</v>
      </c>
    </row>
    <row r="478" spans="1:8" ht="24.75" x14ac:dyDescent="0.25">
      <c r="A478" s="103" t="s">
        <v>17</v>
      </c>
      <c r="B478" s="104"/>
      <c r="C478" s="21" t="s">
        <v>121</v>
      </c>
      <c r="D478" s="22">
        <f>SUM(D479:D486)</f>
        <v>0</v>
      </c>
      <c r="E478" s="22">
        <f>SUM(E479:E486)</f>
        <v>0</v>
      </c>
      <c r="F478" s="73">
        <f>SUM(F479:F486)</f>
        <v>0</v>
      </c>
      <c r="G478" s="74">
        <f>SUM(G479:G486)</f>
        <v>0</v>
      </c>
      <c r="H478" s="23">
        <f>SUM(H479:H486)</f>
        <v>0</v>
      </c>
    </row>
    <row r="479" spans="1:8" x14ac:dyDescent="0.25">
      <c r="A479" s="24"/>
      <c r="B479" s="25">
        <v>311</v>
      </c>
      <c r="C479" s="26" t="s">
        <v>52</v>
      </c>
      <c r="D479" s="27"/>
      <c r="E479" s="28"/>
      <c r="F479" s="75">
        <f t="shared" ref="F479:F486" si="59">SUM(D479:E479)</f>
        <v>0</v>
      </c>
      <c r="G479" s="76"/>
      <c r="H479" s="29">
        <f t="shared" ref="H479:H486" si="60">SUM(F479:G479)</f>
        <v>0</v>
      </c>
    </row>
    <row r="480" spans="1:8" x14ac:dyDescent="0.25">
      <c r="A480" s="24"/>
      <c r="B480" s="25">
        <v>313</v>
      </c>
      <c r="C480" s="26" t="s">
        <v>54</v>
      </c>
      <c r="D480" s="27"/>
      <c r="E480" s="28"/>
      <c r="F480" s="75">
        <f t="shared" si="59"/>
        <v>0</v>
      </c>
      <c r="G480" s="76"/>
      <c r="H480" s="29">
        <f t="shared" si="60"/>
        <v>0</v>
      </c>
    </row>
    <row r="481" spans="1:8" s="30" customFormat="1" ht="12" x14ac:dyDescent="0.2">
      <c r="A481" s="24"/>
      <c r="B481" s="25">
        <v>321</v>
      </c>
      <c r="C481" s="26" t="s">
        <v>55</v>
      </c>
      <c r="D481" s="27"/>
      <c r="E481" s="28"/>
      <c r="F481" s="75">
        <f t="shared" si="59"/>
        <v>0</v>
      </c>
      <c r="G481" s="76"/>
      <c r="H481" s="29">
        <f t="shared" si="60"/>
        <v>0</v>
      </c>
    </row>
    <row r="482" spans="1:8" s="30" customFormat="1" ht="12" x14ac:dyDescent="0.2">
      <c r="A482" s="24"/>
      <c r="B482" s="25">
        <v>322</v>
      </c>
      <c r="C482" s="26" t="s">
        <v>57</v>
      </c>
      <c r="D482" s="27"/>
      <c r="E482" s="28"/>
      <c r="F482" s="75">
        <f t="shared" si="59"/>
        <v>0</v>
      </c>
      <c r="G482" s="76"/>
      <c r="H482" s="29">
        <f t="shared" si="60"/>
        <v>0</v>
      </c>
    </row>
    <row r="483" spans="1:8" x14ac:dyDescent="0.25">
      <c r="A483" s="24"/>
      <c r="B483" s="25">
        <v>323</v>
      </c>
      <c r="C483" s="26" t="s">
        <v>58</v>
      </c>
      <c r="D483" s="27"/>
      <c r="E483" s="28"/>
      <c r="F483" s="75">
        <f t="shared" si="59"/>
        <v>0</v>
      </c>
      <c r="G483" s="76"/>
      <c r="H483" s="29">
        <f t="shared" si="60"/>
        <v>0</v>
      </c>
    </row>
    <row r="484" spans="1:8" ht="24.75" x14ac:dyDescent="0.25">
      <c r="A484" s="24"/>
      <c r="B484" s="25">
        <v>324</v>
      </c>
      <c r="C484" s="26" t="s">
        <v>59</v>
      </c>
      <c r="D484" s="27"/>
      <c r="E484" s="28"/>
      <c r="F484" s="75">
        <f t="shared" si="59"/>
        <v>0</v>
      </c>
      <c r="G484" s="76"/>
      <c r="H484" s="29">
        <f t="shared" si="60"/>
        <v>0</v>
      </c>
    </row>
    <row r="485" spans="1:8" s="30" customFormat="1" ht="12" x14ac:dyDescent="0.2">
      <c r="A485" s="24"/>
      <c r="B485" s="25">
        <v>329</v>
      </c>
      <c r="C485" s="26" t="s">
        <v>60</v>
      </c>
      <c r="D485" s="27"/>
      <c r="E485" s="28"/>
      <c r="F485" s="75">
        <f t="shared" si="59"/>
        <v>0</v>
      </c>
      <c r="G485" s="76"/>
      <c r="H485" s="29">
        <f t="shared" si="60"/>
        <v>0</v>
      </c>
    </row>
    <row r="486" spans="1:8" x14ac:dyDescent="0.25">
      <c r="A486" s="24"/>
      <c r="B486" s="25">
        <v>343</v>
      </c>
      <c r="C486" s="26" t="s">
        <v>61</v>
      </c>
      <c r="D486" s="27"/>
      <c r="E486" s="28"/>
      <c r="F486" s="75">
        <f t="shared" si="59"/>
        <v>0</v>
      </c>
      <c r="G486" s="76"/>
      <c r="H486" s="29">
        <f t="shared" si="60"/>
        <v>0</v>
      </c>
    </row>
    <row r="487" spans="1:8" ht="24.75" x14ac:dyDescent="0.25">
      <c r="A487" s="103" t="s">
        <v>17</v>
      </c>
      <c r="B487" s="104"/>
      <c r="C487" s="21" t="s">
        <v>34</v>
      </c>
      <c r="D487" s="22">
        <f>SUM(D488:D496)</f>
        <v>0</v>
      </c>
      <c r="E487" s="22">
        <f>SUM(E488:E496)</f>
        <v>0</v>
      </c>
      <c r="F487" s="73">
        <f>SUM(F488:F496)</f>
        <v>0</v>
      </c>
      <c r="G487" s="74">
        <f>SUM(G488:G496)</f>
        <v>0</v>
      </c>
      <c r="H487" s="23">
        <f>SUM(H488:H496)</f>
        <v>0</v>
      </c>
    </row>
    <row r="488" spans="1:8" x14ac:dyDescent="0.25">
      <c r="A488" s="24"/>
      <c r="B488" s="25">
        <v>311</v>
      </c>
      <c r="C488" s="26" t="s">
        <v>52</v>
      </c>
      <c r="D488" s="27"/>
      <c r="E488" s="28"/>
      <c r="F488" s="75">
        <f t="shared" ref="F488:F496" si="61">SUM(D488:E488)</f>
        <v>0</v>
      </c>
      <c r="G488" s="76"/>
      <c r="H488" s="29">
        <f t="shared" ref="H488:H496" si="62">SUM(F488:G488)</f>
        <v>0</v>
      </c>
    </row>
    <row r="489" spans="1:8" x14ac:dyDescent="0.25">
      <c r="A489" s="24"/>
      <c r="B489" s="25">
        <v>313</v>
      </c>
      <c r="C489" s="26" t="s">
        <v>54</v>
      </c>
      <c r="D489" s="27"/>
      <c r="E489" s="28"/>
      <c r="F489" s="75">
        <f t="shared" si="61"/>
        <v>0</v>
      </c>
      <c r="G489" s="76"/>
      <c r="H489" s="29">
        <f t="shared" si="62"/>
        <v>0</v>
      </c>
    </row>
    <row r="490" spans="1:8" x14ac:dyDescent="0.25">
      <c r="A490" s="24"/>
      <c r="B490" s="25">
        <v>321</v>
      </c>
      <c r="C490" s="26" t="s">
        <v>55</v>
      </c>
      <c r="D490" s="27"/>
      <c r="E490" s="28"/>
      <c r="F490" s="75">
        <f t="shared" si="61"/>
        <v>0</v>
      </c>
      <c r="G490" s="76"/>
      <c r="H490" s="29">
        <f t="shared" si="62"/>
        <v>0</v>
      </c>
    </row>
    <row r="491" spans="1:8" x14ac:dyDescent="0.25">
      <c r="A491" s="24"/>
      <c r="B491" s="25">
        <v>322</v>
      </c>
      <c r="C491" s="26" t="s">
        <v>57</v>
      </c>
      <c r="D491" s="27"/>
      <c r="E491" s="28"/>
      <c r="F491" s="75">
        <f t="shared" si="61"/>
        <v>0</v>
      </c>
      <c r="G491" s="76"/>
      <c r="H491" s="29">
        <f t="shared" si="62"/>
        <v>0</v>
      </c>
    </row>
    <row r="492" spans="1:8" x14ac:dyDescent="0.25">
      <c r="A492" s="24"/>
      <c r="B492" s="25">
        <v>323</v>
      </c>
      <c r="C492" s="26" t="s">
        <v>58</v>
      </c>
      <c r="D492" s="27"/>
      <c r="E492" s="28"/>
      <c r="F492" s="75">
        <f t="shared" si="61"/>
        <v>0</v>
      </c>
      <c r="G492" s="76"/>
      <c r="H492" s="29">
        <f t="shared" si="62"/>
        <v>0</v>
      </c>
    </row>
    <row r="493" spans="1:8" ht="24.75" x14ac:dyDescent="0.25">
      <c r="A493" s="24"/>
      <c r="B493" s="25">
        <v>324</v>
      </c>
      <c r="C493" s="26" t="s">
        <v>59</v>
      </c>
      <c r="D493" s="27"/>
      <c r="E493" s="28"/>
      <c r="F493" s="75">
        <f t="shared" si="61"/>
        <v>0</v>
      </c>
      <c r="G493" s="76"/>
      <c r="H493" s="29">
        <f t="shared" si="62"/>
        <v>0</v>
      </c>
    </row>
    <row r="494" spans="1:8" x14ac:dyDescent="0.25">
      <c r="A494" s="24"/>
      <c r="B494" s="25">
        <v>329</v>
      </c>
      <c r="C494" s="26" t="s">
        <v>60</v>
      </c>
      <c r="D494" s="27"/>
      <c r="E494" s="28"/>
      <c r="F494" s="75">
        <f t="shared" si="61"/>
        <v>0</v>
      </c>
      <c r="G494" s="76"/>
      <c r="H494" s="29">
        <f t="shared" si="62"/>
        <v>0</v>
      </c>
    </row>
    <row r="495" spans="1:8" x14ac:dyDescent="0.25">
      <c r="A495" s="24"/>
      <c r="B495" s="25">
        <v>343</v>
      </c>
      <c r="C495" s="26" t="s">
        <v>61</v>
      </c>
      <c r="D495" s="27"/>
      <c r="E495" s="28"/>
      <c r="F495" s="75">
        <f t="shared" si="61"/>
        <v>0</v>
      </c>
      <c r="G495" s="76"/>
      <c r="H495" s="29">
        <f t="shared" si="62"/>
        <v>0</v>
      </c>
    </row>
    <row r="496" spans="1:8" ht="21" customHeight="1" x14ac:dyDescent="0.25">
      <c r="A496" s="40"/>
      <c r="B496" s="41">
        <v>422</v>
      </c>
      <c r="C496" s="42" t="s">
        <v>80</v>
      </c>
      <c r="D496" s="43"/>
      <c r="E496" s="44"/>
      <c r="F496" s="93">
        <f t="shared" si="61"/>
        <v>0</v>
      </c>
      <c r="G496" s="94"/>
      <c r="H496" s="29">
        <f t="shared" si="62"/>
        <v>0</v>
      </c>
    </row>
    <row r="497" spans="1:8" ht="25.5" customHeight="1" x14ac:dyDescent="0.25">
      <c r="A497" s="109" t="s">
        <v>136</v>
      </c>
      <c r="B497" s="110"/>
      <c r="C497" s="68" t="s">
        <v>137</v>
      </c>
      <c r="D497" s="69">
        <f>SUM(D498,D507)</f>
        <v>0</v>
      </c>
      <c r="E497" s="69">
        <f>SUM(E498,E507)</f>
        <v>0</v>
      </c>
      <c r="F497" s="70">
        <f>SUM(F498,F507)</f>
        <v>0</v>
      </c>
      <c r="G497" s="71">
        <f>SUM(G498,G507)</f>
        <v>0</v>
      </c>
      <c r="H497" s="72">
        <f>SUM(H498,H507)</f>
        <v>0</v>
      </c>
    </row>
    <row r="498" spans="1:8" ht="24.75" x14ac:dyDescent="0.25">
      <c r="A498" s="103" t="s">
        <v>17</v>
      </c>
      <c r="B498" s="104"/>
      <c r="C498" s="21" t="s">
        <v>121</v>
      </c>
      <c r="D498" s="22">
        <f>SUM(D499:D506)</f>
        <v>0</v>
      </c>
      <c r="E498" s="22">
        <f>SUM(E499:E506)</f>
        <v>0</v>
      </c>
      <c r="F498" s="73">
        <f>SUM(F499:F506)</f>
        <v>0</v>
      </c>
      <c r="G498" s="74">
        <f>SUM(G499:G506)</f>
        <v>0</v>
      </c>
      <c r="H498" s="23">
        <f>SUM(H499:H506)</f>
        <v>0</v>
      </c>
    </row>
    <row r="499" spans="1:8" x14ac:dyDescent="0.25">
      <c r="A499" s="24"/>
      <c r="B499" s="25">
        <v>311</v>
      </c>
      <c r="C499" s="26" t="s">
        <v>52</v>
      </c>
      <c r="D499" s="27"/>
      <c r="E499" s="28"/>
      <c r="F499" s="75">
        <f t="shared" ref="F499:F506" si="63">SUM(D499:E499)</f>
        <v>0</v>
      </c>
      <c r="G499" s="76"/>
      <c r="H499" s="29">
        <f t="shared" ref="H499:H506" si="64">SUM(F499:G499)</f>
        <v>0</v>
      </c>
    </row>
    <row r="500" spans="1:8" x14ac:dyDescent="0.25">
      <c r="A500" s="24"/>
      <c r="B500" s="25">
        <v>313</v>
      </c>
      <c r="C500" s="26" t="s">
        <v>54</v>
      </c>
      <c r="D500" s="27"/>
      <c r="E500" s="28"/>
      <c r="F500" s="75">
        <f t="shared" si="63"/>
        <v>0</v>
      </c>
      <c r="G500" s="76"/>
      <c r="H500" s="29">
        <f t="shared" si="64"/>
        <v>0</v>
      </c>
    </row>
    <row r="501" spans="1:8" s="30" customFormat="1" ht="12" x14ac:dyDescent="0.2">
      <c r="A501" s="24"/>
      <c r="B501" s="25">
        <v>321</v>
      </c>
      <c r="C501" s="26" t="s">
        <v>55</v>
      </c>
      <c r="D501" s="27"/>
      <c r="E501" s="28"/>
      <c r="F501" s="75">
        <f t="shared" si="63"/>
        <v>0</v>
      </c>
      <c r="G501" s="76"/>
      <c r="H501" s="29">
        <f t="shared" si="64"/>
        <v>0</v>
      </c>
    </row>
    <row r="502" spans="1:8" s="30" customFormat="1" ht="12" x14ac:dyDescent="0.2">
      <c r="A502" s="24"/>
      <c r="B502" s="25">
        <v>322</v>
      </c>
      <c r="C502" s="26" t="s">
        <v>57</v>
      </c>
      <c r="D502" s="27"/>
      <c r="E502" s="28"/>
      <c r="F502" s="75">
        <f t="shared" si="63"/>
        <v>0</v>
      </c>
      <c r="G502" s="76"/>
      <c r="H502" s="29">
        <f t="shared" si="64"/>
        <v>0</v>
      </c>
    </row>
    <row r="503" spans="1:8" x14ac:dyDescent="0.25">
      <c r="A503" s="24"/>
      <c r="B503" s="25">
        <v>323</v>
      </c>
      <c r="C503" s="26" t="s">
        <v>58</v>
      </c>
      <c r="D503" s="27"/>
      <c r="E503" s="28"/>
      <c r="F503" s="75">
        <f t="shared" si="63"/>
        <v>0</v>
      </c>
      <c r="G503" s="76"/>
      <c r="H503" s="29">
        <f t="shared" si="64"/>
        <v>0</v>
      </c>
    </row>
    <row r="504" spans="1:8" ht="24.75" x14ac:dyDescent="0.25">
      <c r="A504" s="24"/>
      <c r="B504" s="25">
        <v>324</v>
      </c>
      <c r="C504" s="26" t="s">
        <v>59</v>
      </c>
      <c r="D504" s="27"/>
      <c r="E504" s="28"/>
      <c r="F504" s="75">
        <f t="shared" si="63"/>
        <v>0</v>
      </c>
      <c r="G504" s="76"/>
      <c r="H504" s="29">
        <f t="shared" si="64"/>
        <v>0</v>
      </c>
    </row>
    <row r="505" spans="1:8" s="30" customFormat="1" ht="12" x14ac:dyDescent="0.2">
      <c r="A505" s="24"/>
      <c r="B505" s="25">
        <v>329</v>
      </c>
      <c r="C505" s="26" t="s">
        <v>60</v>
      </c>
      <c r="D505" s="27"/>
      <c r="E505" s="28"/>
      <c r="F505" s="75">
        <f t="shared" si="63"/>
        <v>0</v>
      </c>
      <c r="G505" s="76"/>
      <c r="H505" s="29">
        <f t="shared" si="64"/>
        <v>0</v>
      </c>
    </row>
    <row r="506" spans="1:8" x14ac:dyDescent="0.25">
      <c r="A506" s="24"/>
      <c r="B506" s="25">
        <v>343</v>
      </c>
      <c r="C506" s="26" t="s">
        <v>61</v>
      </c>
      <c r="D506" s="27"/>
      <c r="E506" s="28"/>
      <c r="F506" s="75">
        <f t="shared" si="63"/>
        <v>0</v>
      </c>
      <c r="G506" s="76"/>
      <c r="H506" s="29">
        <f t="shared" si="64"/>
        <v>0</v>
      </c>
    </row>
    <row r="507" spans="1:8" ht="24.75" x14ac:dyDescent="0.25">
      <c r="A507" s="103" t="s">
        <v>17</v>
      </c>
      <c r="B507" s="104"/>
      <c r="C507" s="21" t="s">
        <v>34</v>
      </c>
      <c r="D507" s="22">
        <f>SUM(D508:D516)</f>
        <v>0</v>
      </c>
      <c r="E507" s="22">
        <f>SUM(E508:E516)</f>
        <v>0</v>
      </c>
      <c r="F507" s="73">
        <f>SUM(F508:F516)</f>
        <v>0</v>
      </c>
      <c r="G507" s="74">
        <f>SUM(G508:G516)</f>
        <v>0</v>
      </c>
      <c r="H507" s="23">
        <f>SUM(H508:H516)</f>
        <v>0</v>
      </c>
    </row>
    <row r="508" spans="1:8" x14ac:dyDescent="0.25">
      <c r="A508" s="24"/>
      <c r="B508" s="25">
        <v>311</v>
      </c>
      <c r="C508" s="26" t="s">
        <v>52</v>
      </c>
      <c r="D508" s="27"/>
      <c r="E508" s="28"/>
      <c r="F508" s="75">
        <f t="shared" ref="F508:F516" si="65">SUM(D508:E508)</f>
        <v>0</v>
      </c>
      <c r="G508" s="76"/>
      <c r="H508" s="29">
        <f t="shared" ref="H508:H516" si="66">SUM(F508:G508)</f>
        <v>0</v>
      </c>
    </row>
    <row r="509" spans="1:8" x14ac:dyDescent="0.25">
      <c r="A509" s="24"/>
      <c r="B509" s="25">
        <v>313</v>
      </c>
      <c r="C509" s="26" t="s">
        <v>54</v>
      </c>
      <c r="D509" s="27"/>
      <c r="E509" s="28"/>
      <c r="F509" s="75">
        <f t="shared" si="65"/>
        <v>0</v>
      </c>
      <c r="G509" s="76"/>
      <c r="H509" s="29">
        <f t="shared" si="66"/>
        <v>0</v>
      </c>
    </row>
    <row r="510" spans="1:8" x14ac:dyDescent="0.25">
      <c r="A510" s="24"/>
      <c r="B510" s="25">
        <v>321</v>
      </c>
      <c r="C510" s="26" t="s">
        <v>55</v>
      </c>
      <c r="D510" s="27"/>
      <c r="E510" s="28"/>
      <c r="F510" s="75">
        <f t="shared" si="65"/>
        <v>0</v>
      </c>
      <c r="G510" s="76"/>
      <c r="H510" s="29">
        <f t="shared" si="66"/>
        <v>0</v>
      </c>
    </row>
    <row r="511" spans="1:8" x14ac:dyDescent="0.25">
      <c r="A511" s="24"/>
      <c r="B511" s="25">
        <v>322</v>
      </c>
      <c r="C511" s="26" t="s">
        <v>57</v>
      </c>
      <c r="D511" s="27"/>
      <c r="E511" s="28"/>
      <c r="F511" s="75">
        <f t="shared" si="65"/>
        <v>0</v>
      </c>
      <c r="G511" s="76"/>
      <c r="H511" s="29">
        <f t="shared" si="66"/>
        <v>0</v>
      </c>
    </row>
    <row r="512" spans="1:8" x14ac:dyDescent="0.25">
      <c r="A512" s="24"/>
      <c r="B512" s="25">
        <v>323</v>
      </c>
      <c r="C512" s="26" t="s">
        <v>58</v>
      </c>
      <c r="D512" s="27"/>
      <c r="E512" s="28"/>
      <c r="F512" s="75">
        <f t="shared" si="65"/>
        <v>0</v>
      </c>
      <c r="G512" s="76"/>
      <c r="H512" s="29">
        <f t="shared" si="66"/>
        <v>0</v>
      </c>
    </row>
    <row r="513" spans="1:8" ht="24.75" x14ac:dyDescent="0.25">
      <c r="A513" s="24"/>
      <c r="B513" s="25">
        <v>324</v>
      </c>
      <c r="C513" s="26" t="s">
        <v>59</v>
      </c>
      <c r="D513" s="27"/>
      <c r="E513" s="28"/>
      <c r="F513" s="75">
        <f t="shared" si="65"/>
        <v>0</v>
      </c>
      <c r="G513" s="76"/>
      <c r="H513" s="29">
        <f t="shared" si="66"/>
        <v>0</v>
      </c>
    </row>
    <row r="514" spans="1:8" x14ac:dyDescent="0.25">
      <c r="A514" s="24"/>
      <c r="B514" s="25">
        <v>329</v>
      </c>
      <c r="C514" s="26" t="s">
        <v>60</v>
      </c>
      <c r="D514" s="27"/>
      <c r="E514" s="28"/>
      <c r="F514" s="75">
        <f t="shared" si="65"/>
        <v>0</v>
      </c>
      <c r="G514" s="76"/>
      <c r="H514" s="29">
        <f t="shared" si="66"/>
        <v>0</v>
      </c>
    </row>
    <row r="515" spans="1:8" x14ac:dyDescent="0.25">
      <c r="A515" s="24"/>
      <c r="B515" s="25">
        <v>343</v>
      </c>
      <c r="C515" s="26" t="s">
        <v>61</v>
      </c>
      <c r="D515" s="27"/>
      <c r="E515" s="28"/>
      <c r="F515" s="75">
        <f t="shared" si="65"/>
        <v>0</v>
      </c>
      <c r="G515" s="76"/>
      <c r="H515" s="29">
        <f t="shared" si="66"/>
        <v>0</v>
      </c>
    </row>
    <row r="516" spans="1:8" ht="21" customHeight="1" x14ac:dyDescent="0.25">
      <c r="A516" s="40"/>
      <c r="B516" s="41">
        <v>422</v>
      </c>
      <c r="C516" s="42" t="s">
        <v>80</v>
      </c>
      <c r="D516" s="43"/>
      <c r="E516" s="44"/>
      <c r="F516" s="93">
        <f t="shared" si="65"/>
        <v>0</v>
      </c>
      <c r="G516" s="94"/>
      <c r="H516" s="45">
        <f t="shared" si="66"/>
        <v>0</v>
      </c>
    </row>
    <row r="517" spans="1:8" ht="25.5" customHeight="1" x14ac:dyDescent="0.25">
      <c r="A517" s="109" t="s">
        <v>138</v>
      </c>
      <c r="B517" s="110"/>
      <c r="C517" s="68" t="s">
        <v>139</v>
      </c>
      <c r="D517" s="69">
        <f>SUM(D518,D520,D522)</f>
        <v>0</v>
      </c>
      <c r="E517" s="69">
        <f>SUM(E518,E520,E522)</f>
        <v>0</v>
      </c>
      <c r="F517" s="69">
        <f>SUM(F518,F520,F522)</f>
        <v>0</v>
      </c>
      <c r="G517" s="69">
        <f>SUM(G518,G520,G522)</f>
        <v>0</v>
      </c>
      <c r="H517" s="69">
        <f>SUM(H518,H520,H522)</f>
        <v>0</v>
      </c>
    </row>
    <row r="518" spans="1:8" ht="24.75" x14ac:dyDescent="0.25">
      <c r="A518" s="103" t="s">
        <v>17</v>
      </c>
      <c r="B518" s="104"/>
      <c r="C518" s="21" t="s">
        <v>121</v>
      </c>
      <c r="D518" s="22">
        <f>SUM(D519)</f>
        <v>0</v>
      </c>
      <c r="E518" s="22">
        <f>SUM(E519)</f>
        <v>0</v>
      </c>
      <c r="F518" s="22">
        <f>SUM(F519)</f>
        <v>0</v>
      </c>
      <c r="G518" s="22">
        <f>SUM(G519)</f>
        <v>0</v>
      </c>
      <c r="H518" s="22">
        <f>SUM(H519)</f>
        <v>0</v>
      </c>
    </row>
    <row r="519" spans="1:8" x14ac:dyDescent="0.25">
      <c r="A519" s="24"/>
      <c r="B519" s="25">
        <v>322</v>
      </c>
      <c r="C519" s="26" t="s">
        <v>57</v>
      </c>
      <c r="D519" s="27"/>
      <c r="E519" s="27"/>
      <c r="F519" s="27"/>
      <c r="G519" s="27"/>
      <c r="H519" s="29">
        <f>SUM(F519:G519)</f>
        <v>0</v>
      </c>
    </row>
    <row r="520" spans="1:8" s="30" customFormat="1" ht="12" x14ac:dyDescent="0.2">
      <c r="A520" s="103" t="s">
        <v>17</v>
      </c>
      <c r="B520" s="104"/>
      <c r="C520" s="21" t="s">
        <v>31</v>
      </c>
      <c r="D520" s="22">
        <f>SUM(D521)</f>
        <v>0</v>
      </c>
      <c r="E520" s="22">
        <f>SUM(E521)</f>
        <v>0</v>
      </c>
      <c r="F520" s="22">
        <f>SUM(F521)</f>
        <v>0</v>
      </c>
      <c r="G520" s="22">
        <f>SUM(G521)</f>
        <v>0</v>
      </c>
      <c r="H520" s="22">
        <f>SUM(H521)</f>
        <v>0</v>
      </c>
    </row>
    <row r="521" spans="1:8" x14ac:dyDescent="0.25">
      <c r="A521" s="24"/>
      <c r="B521" s="25">
        <v>322</v>
      </c>
      <c r="C521" s="26" t="s">
        <v>57</v>
      </c>
      <c r="D521" s="27"/>
      <c r="E521" s="27"/>
      <c r="F521" s="27"/>
      <c r="G521" s="27"/>
      <c r="H521" s="29">
        <f>SUM(F521:G521)</f>
        <v>0</v>
      </c>
    </row>
    <row r="522" spans="1:8" ht="24.75" x14ac:dyDescent="0.25">
      <c r="A522" s="103" t="s">
        <v>17</v>
      </c>
      <c r="B522" s="104"/>
      <c r="C522" s="21" t="s">
        <v>34</v>
      </c>
      <c r="D522" s="22">
        <f>SUM(D523)</f>
        <v>0</v>
      </c>
      <c r="E522" s="22">
        <f>SUM(E523)</f>
        <v>0</v>
      </c>
      <c r="F522" s="22">
        <f>SUM(F523)</f>
        <v>0</v>
      </c>
      <c r="G522" s="22">
        <f>SUM(G523)</f>
        <v>0</v>
      </c>
      <c r="H522" s="22">
        <f>SUM(H523)</f>
        <v>0</v>
      </c>
    </row>
    <row r="523" spans="1:8" x14ac:dyDescent="0.25">
      <c r="A523" s="24"/>
      <c r="B523" s="25">
        <v>322</v>
      </c>
      <c r="C523" s="26" t="s">
        <v>57</v>
      </c>
      <c r="D523" s="27"/>
      <c r="E523" s="28"/>
      <c r="F523" s="75"/>
      <c r="G523" s="76"/>
      <c r="H523" s="29">
        <f>SUM(F523:G523)</f>
        <v>0</v>
      </c>
    </row>
    <row r="526" spans="1:8" ht="15.75" x14ac:dyDescent="0.25">
      <c r="A526" s="115" t="s">
        <v>140</v>
      </c>
      <c r="B526" s="116"/>
      <c r="C526" s="116"/>
      <c r="D526" s="95">
        <f>SUM(D527:D532)</f>
        <v>2195298</v>
      </c>
      <c r="E526" s="95">
        <f>SUM(E527:E532)</f>
        <v>28263</v>
      </c>
      <c r="F526" s="95">
        <f>SUM(F527:F532)</f>
        <v>2223561</v>
      </c>
      <c r="G526" s="95">
        <f>SUM(G527:G532)</f>
        <v>-51649.000000000007</v>
      </c>
      <c r="H526" s="95">
        <f>SUM(H527:H532)</f>
        <v>2171912</v>
      </c>
    </row>
    <row r="527" spans="1:8" x14ac:dyDescent="0.25">
      <c r="A527" s="111" t="s">
        <v>17</v>
      </c>
      <c r="B527" s="112"/>
      <c r="C527" s="81" t="s">
        <v>79</v>
      </c>
      <c r="D527" s="82">
        <f>SUM(D122,D215,D256,D265,D281,D296,D317,D391,D338,D292,D404)</f>
        <v>0</v>
      </c>
      <c r="E527" s="82">
        <f>SUM(E122,E215,E256,E265,E281,E296,E317,E391,E338,E292,E404)</f>
        <v>1020</v>
      </c>
      <c r="F527" s="82">
        <f>SUM(F122,F215,F256,F265,F281,F296,F317,F391,F338,F292,F404)</f>
        <v>1020</v>
      </c>
      <c r="G527" s="82">
        <f>SUM(G122,G215,G256,G265,G281,G296,G317,G391,G338,G292,G404)</f>
        <v>0</v>
      </c>
      <c r="H527" s="82">
        <f>SUM(H122,H215,H256,H265,H281,H296,H317,H391,H338,H292,H404)</f>
        <v>1020</v>
      </c>
    </row>
    <row r="528" spans="1:8" x14ac:dyDescent="0.25">
      <c r="A528" s="111" t="s">
        <v>17</v>
      </c>
      <c r="B528" s="112"/>
      <c r="C528" s="81" t="s">
        <v>83</v>
      </c>
      <c r="D528" s="82">
        <f>SUM(D130,D250,D301)</f>
        <v>0</v>
      </c>
      <c r="E528" s="82">
        <f>SUM(E130,E250,E301)</f>
        <v>0</v>
      </c>
      <c r="F528" s="82">
        <f>SUM(F130,F250,F301)</f>
        <v>0</v>
      </c>
      <c r="G528" s="82">
        <f>SUM(G130,G250,G301)</f>
        <v>0</v>
      </c>
      <c r="H528" s="82">
        <f>SUM(H130,H250,H301)</f>
        <v>0</v>
      </c>
    </row>
    <row r="529" spans="1:10" x14ac:dyDescent="0.25">
      <c r="A529" s="111" t="s">
        <v>17</v>
      </c>
      <c r="B529" s="112"/>
      <c r="C529" s="81" t="s">
        <v>141</v>
      </c>
      <c r="D529" s="82">
        <f>SUM(D306,D145)</f>
        <v>0</v>
      </c>
      <c r="E529" s="82">
        <f>SUM(E306,E145)</f>
        <v>0</v>
      </c>
      <c r="F529" s="82">
        <f>SUM(F306,F145)</f>
        <v>0</v>
      </c>
      <c r="G529" s="82">
        <f>SUM(G306,G145)</f>
        <v>0</v>
      </c>
      <c r="H529" s="82">
        <f>SUM(H306,H145)</f>
        <v>0</v>
      </c>
    </row>
    <row r="530" spans="1:10" ht="24.75" customHeight="1" x14ac:dyDescent="0.25">
      <c r="A530" s="111" t="s">
        <v>17</v>
      </c>
      <c r="B530" s="112"/>
      <c r="C530" s="81" t="s">
        <v>66</v>
      </c>
      <c r="D530" s="82">
        <f>SUM(D52,D104,D147,D309)</f>
        <v>945298</v>
      </c>
      <c r="E530" s="82">
        <f>SUM(E52,E104,E147,E309)</f>
        <v>27243</v>
      </c>
      <c r="F530" s="82">
        <f>SUM(F52,F104,F147,F309)</f>
        <v>972541</v>
      </c>
      <c r="G530" s="82">
        <f>SUM(G52,G104,G147,G309)</f>
        <v>-51649.000000000007</v>
      </c>
      <c r="H530" s="82">
        <f>SUM(H52,H104,H147,H309)</f>
        <v>920892.00000000012</v>
      </c>
    </row>
    <row r="531" spans="1:10" x14ac:dyDescent="0.25">
      <c r="A531" s="111" t="s">
        <v>17</v>
      </c>
      <c r="B531" s="112"/>
      <c r="C531" s="81" t="s">
        <v>91</v>
      </c>
      <c r="D531" s="82">
        <f>SUM(D177,D252,D259,D311)</f>
        <v>1250000</v>
      </c>
      <c r="E531" s="82">
        <f>SUM(E177,E252,E259,E311)</f>
        <v>0</v>
      </c>
      <c r="F531" s="82">
        <f>SUM(F177,F252,F259,F311)</f>
        <v>1250000</v>
      </c>
      <c r="G531" s="82">
        <f>SUM(G177,G252,G259,G311)</f>
        <v>0</v>
      </c>
      <c r="H531" s="82">
        <f>SUM(H177,H252,H259,H311)</f>
        <v>1250000</v>
      </c>
    </row>
    <row r="532" spans="1:10" x14ac:dyDescent="0.25">
      <c r="A532" s="111" t="s">
        <v>17</v>
      </c>
      <c r="B532" s="112"/>
      <c r="C532" s="81" t="s">
        <v>114</v>
      </c>
      <c r="D532" s="82">
        <f>SUM(D397,D327,D313,D410)</f>
        <v>0</v>
      </c>
      <c r="E532" s="82">
        <f>SUM(E397,E327,E313,E410)</f>
        <v>0</v>
      </c>
      <c r="F532" s="82">
        <f>SUM(F397,F327,F313,F410)</f>
        <v>0</v>
      </c>
      <c r="G532" s="82">
        <f>SUM(G397,G327,G313,G410)</f>
        <v>0</v>
      </c>
      <c r="H532" s="82">
        <f>SUM(H397,H327,H313,H410)</f>
        <v>0</v>
      </c>
    </row>
    <row r="533" spans="1:10" ht="48" x14ac:dyDescent="0.25">
      <c r="A533" s="119" t="s">
        <v>142</v>
      </c>
      <c r="B533" s="120"/>
      <c r="C533" s="120"/>
      <c r="D533" s="82">
        <f>SUM(D534:D540)</f>
        <v>75700</v>
      </c>
      <c r="E533" s="82">
        <f>SUM(E534:E540)</f>
        <v>71074.989999999991</v>
      </c>
      <c r="F533" s="82">
        <f>SUM(F534:F540)</f>
        <v>146774.99</v>
      </c>
      <c r="G533" s="82">
        <f>SUM(G534:G540)</f>
        <v>-21549.96</v>
      </c>
      <c r="H533" s="82">
        <f>SUM(H534:H540)</f>
        <v>125225.02999999998</v>
      </c>
      <c r="I533" s="96" t="s">
        <v>143</v>
      </c>
      <c r="J533" s="96" t="s">
        <v>144</v>
      </c>
    </row>
    <row r="534" spans="1:10" ht="24.75" x14ac:dyDescent="0.25">
      <c r="A534" s="103" t="s">
        <v>17</v>
      </c>
      <c r="B534" s="104"/>
      <c r="C534" s="21" t="s">
        <v>18</v>
      </c>
      <c r="D534" s="22">
        <f>SUM(D39,D132,D221,D341)</f>
        <v>5000</v>
      </c>
      <c r="E534" s="22">
        <f>SUM(E39,E132,E221,E341)</f>
        <v>0</v>
      </c>
      <c r="F534" s="22">
        <f>SUM(F39,F132,F221,F341)</f>
        <v>5000</v>
      </c>
      <c r="G534" s="22">
        <f>SUM(G39,G132,G221,G341)</f>
        <v>-4950</v>
      </c>
      <c r="H534" s="22">
        <f>SUM(H39,H132,H221,H341)</f>
        <v>50</v>
      </c>
      <c r="I534" s="97">
        <f>+F534-F10</f>
        <v>0</v>
      </c>
      <c r="J534" s="97">
        <f>+H534-H10</f>
        <v>0</v>
      </c>
    </row>
    <row r="535" spans="1:10" ht="24.75" x14ac:dyDescent="0.25">
      <c r="A535" s="103" t="s">
        <v>17</v>
      </c>
      <c r="B535" s="104"/>
      <c r="C535" s="21" t="s">
        <v>72</v>
      </c>
      <c r="D535" s="22">
        <f>SUM(D59,D151,D226,D261,D270,D350,D371,D417,D438,D458,D478,D498,D518)</f>
        <v>0</v>
      </c>
      <c r="E535" s="22">
        <f>SUM(E59,E151,E226,E261,E270,E350,E371,E417,E438,E458,E478,E498,E518)</f>
        <v>87874.989999999991</v>
      </c>
      <c r="F535" s="22">
        <f>SUM(F59,F151,F226,F261,F270,F350,F371,F417,F438,F458,F478,F498,F518)</f>
        <v>87874.989999999991</v>
      </c>
      <c r="G535" s="22">
        <f>SUM(G59,G151,G226,G261,G270,G350,G371,G417,G438,G458,G478,G498,G518)</f>
        <v>0</v>
      </c>
      <c r="H535" s="22">
        <f>SUM(H59,H151,H226,H261,H270,H350,H371,H417,H438,H458,H478,H498,H518)</f>
        <v>87874.989999999991</v>
      </c>
      <c r="I535" s="98"/>
      <c r="J535" s="98"/>
    </row>
    <row r="536" spans="1:10" ht="24.75" x14ac:dyDescent="0.25">
      <c r="A536" s="103" t="s">
        <v>17</v>
      </c>
      <c r="B536" s="104"/>
      <c r="C536" s="21" t="s">
        <v>26</v>
      </c>
      <c r="D536" s="22">
        <f>SUM(D71,D110,D164,D231)</f>
        <v>60000</v>
      </c>
      <c r="E536" s="22">
        <f>SUM(E71,E110,E164,E231)</f>
        <v>-30000</v>
      </c>
      <c r="F536" s="22">
        <f>SUM(F71,F110,F164,F231)</f>
        <v>30000</v>
      </c>
      <c r="G536" s="22">
        <f>SUM(G71,G110,G164,G231)</f>
        <v>-12059.6</v>
      </c>
      <c r="H536" s="22">
        <f>SUM(H71,H110,H164,H231)</f>
        <v>17940.400000000001</v>
      </c>
      <c r="I536" s="97">
        <f>+F536-F16</f>
        <v>0</v>
      </c>
      <c r="J536" s="97">
        <f>+H536-H16</f>
        <v>0</v>
      </c>
    </row>
    <row r="537" spans="1:10" x14ac:dyDescent="0.25">
      <c r="A537" s="103" t="s">
        <v>17</v>
      </c>
      <c r="B537" s="104"/>
      <c r="C537" s="21" t="s">
        <v>31</v>
      </c>
      <c r="D537" s="22">
        <f>SUM(D82,D116,D179,D236,D275,D520)</f>
        <v>10000</v>
      </c>
      <c r="E537" s="22">
        <f>SUM(E82,E116,E179,E236,E275,E520)</f>
        <v>13200</v>
      </c>
      <c r="F537" s="22">
        <f>SUM(F82,F116,F179,F236,F275,F520)</f>
        <v>23200</v>
      </c>
      <c r="G537" s="22">
        <f>SUM(G82,G116,G179,G236,G275,G520)</f>
        <v>-4500.3599999999997</v>
      </c>
      <c r="H537" s="22">
        <f>SUM(H82,H116,H179,H236,H275,H520)</f>
        <v>18699.64</v>
      </c>
      <c r="I537" s="97">
        <f>+F537-F19</f>
        <v>0</v>
      </c>
      <c r="J537" s="97">
        <f>+H537-H19</f>
        <v>0</v>
      </c>
    </row>
    <row r="538" spans="1:10" ht="24.75" x14ac:dyDescent="0.25">
      <c r="A538" s="103" t="s">
        <v>17</v>
      </c>
      <c r="B538" s="104"/>
      <c r="C538" s="21" t="s">
        <v>34</v>
      </c>
      <c r="D538" s="22">
        <f>SUM(D360,D380,D426,D447,D467,D487,D507,D522)</f>
        <v>0</v>
      </c>
      <c r="E538" s="22">
        <f>SUM(E360,E380,E426,E447,E467,E487,E507,E522)</f>
        <v>0</v>
      </c>
      <c r="F538" s="22">
        <f>SUM(F360,F380,F426,F447,F467,F487,F507,F522)</f>
        <v>0</v>
      </c>
      <c r="G538" s="22">
        <f>SUM(G360,G380,G426,G447,G467,G487,G507,G522)</f>
        <v>0</v>
      </c>
      <c r="H538" s="22">
        <f>SUM(H360,H380,H426,H447,H467,H487,H507,H522)</f>
        <v>0</v>
      </c>
      <c r="I538" s="97">
        <f>+F538-F22</f>
        <v>0</v>
      </c>
      <c r="J538" s="97">
        <f>+H538-H22</f>
        <v>0</v>
      </c>
    </row>
    <row r="539" spans="1:10" x14ac:dyDescent="0.25">
      <c r="A539" s="103" t="s">
        <v>17</v>
      </c>
      <c r="B539" s="104"/>
      <c r="C539" s="21" t="s">
        <v>37</v>
      </c>
      <c r="D539" s="22">
        <f>SUM(D93,D192,D242)</f>
        <v>0</v>
      </c>
      <c r="E539" s="22">
        <f>SUM(E93,E192,E242)</f>
        <v>0</v>
      </c>
      <c r="F539" s="22">
        <f>SUM(F93,F192,F242)</f>
        <v>0</v>
      </c>
      <c r="G539" s="22">
        <f>SUM(G93,G192,G242)</f>
        <v>0</v>
      </c>
      <c r="H539" s="22">
        <f>SUM(H93,H192,H242)</f>
        <v>0</v>
      </c>
      <c r="I539" s="97">
        <f>+F539-F25</f>
        <v>0</v>
      </c>
      <c r="J539" s="97">
        <f>+H539-H25</f>
        <v>0</v>
      </c>
    </row>
    <row r="540" spans="1:10" ht="24.75" x14ac:dyDescent="0.25">
      <c r="A540" s="103" t="s">
        <v>17</v>
      </c>
      <c r="B540" s="104"/>
      <c r="C540" s="21" t="s">
        <v>39</v>
      </c>
      <c r="D540" s="22">
        <f>SUM(D205)</f>
        <v>700</v>
      </c>
      <c r="E540" s="22">
        <f>SUM(E205)</f>
        <v>0</v>
      </c>
      <c r="F540" s="22">
        <f>SUM(F205)</f>
        <v>700</v>
      </c>
      <c r="G540" s="22">
        <f>SUM(G205)</f>
        <v>-40</v>
      </c>
      <c r="H540" s="22">
        <f>SUM(H205)</f>
        <v>660</v>
      </c>
      <c r="I540" s="99">
        <f>+F540-F28</f>
        <v>0</v>
      </c>
      <c r="J540" s="99">
        <f>+H540-H28</f>
        <v>0</v>
      </c>
    </row>
    <row r="541" spans="1:10" ht="15.75" x14ac:dyDescent="0.25">
      <c r="A541" s="117" t="s">
        <v>145</v>
      </c>
      <c r="B541" s="118"/>
      <c r="C541" s="118"/>
      <c r="D541" s="100">
        <f>+D526+D533</f>
        <v>2270998</v>
      </c>
      <c r="E541" s="100">
        <f>+E526+E533</f>
        <v>99337.989999999991</v>
      </c>
      <c r="F541" s="100">
        <f>+F526+F533</f>
        <v>2370335.9900000002</v>
      </c>
      <c r="G541" s="100">
        <f>+G526+G533</f>
        <v>-73198.960000000006</v>
      </c>
      <c r="H541" s="100">
        <f>+H526+H533</f>
        <v>2297137.0299999998</v>
      </c>
    </row>
    <row r="542" spans="1:10" x14ac:dyDescent="0.25">
      <c r="C542" s="101" t="s">
        <v>146</v>
      </c>
      <c r="D542" s="102">
        <f>+D541-D34</f>
        <v>0</v>
      </c>
      <c r="E542" s="102">
        <f>+E541-E34</f>
        <v>0</v>
      </c>
      <c r="F542" s="102">
        <f>+F541-F34</f>
        <v>0</v>
      </c>
      <c r="G542" s="102">
        <f>+G541-G34</f>
        <v>0</v>
      </c>
      <c r="H542" s="102"/>
    </row>
    <row r="544" spans="1:10" x14ac:dyDescent="0.25">
      <c r="A544" t="s">
        <v>147</v>
      </c>
      <c r="F544" t="s">
        <v>148</v>
      </c>
    </row>
    <row r="546" spans="6:6" x14ac:dyDescent="0.25">
      <c r="F546" t="s">
        <v>149</v>
      </c>
    </row>
  </sheetData>
  <mergeCells count="121">
    <mergeCell ref="A541:C541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C533"/>
    <mergeCell ref="A534:B534"/>
    <mergeCell ref="A518:B518"/>
    <mergeCell ref="A520:B520"/>
    <mergeCell ref="A522:B522"/>
    <mergeCell ref="A526:C526"/>
    <mergeCell ref="A527:B527"/>
    <mergeCell ref="A528:B528"/>
    <mergeCell ref="A478:B478"/>
    <mergeCell ref="A487:B487"/>
    <mergeCell ref="A497:B497"/>
    <mergeCell ref="A498:B498"/>
    <mergeCell ref="A507:B507"/>
    <mergeCell ref="A517:B517"/>
    <mergeCell ref="A438:B438"/>
    <mergeCell ref="A447:B447"/>
    <mergeCell ref="A457:B457"/>
    <mergeCell ref="A458:B458"/>
    <mergeCell ref="A467:B467"/>
    <mergeCell ref="A477:B477"/>
    <mergeCell ref="A404:B404"/>
    <mergeCell ref="A410:B410"/>
    <mergeCell ref="A416:B416"/>
    <mergeCell ref="A417:B417"/>
    <mergeCell ref="A426:B426"/>
    <mergeCell ref="A437:B437"/>
    <mergeCell ref="A371:B371"/>
    <mergeCell ref="A380:B380"/>
    <mergeCell ref="A390:B390"/>
    <mergeCell ref="A391:B391"/>
    <mergeCell ref="A397:B397"/>
    <mergeCell ref="A403:B403"/>
    <mergeCell ref="A338:B338"/>
    <mergeCell ref="A340:B340"/>
    <mergeCell ref="A341:B341"/>
    <mergeCell ref="A350:B350"/>
    <mergeCell ref="A360:B360"/>
    <mergeCell ref="A370:B370"/>
    <mergeCell ref="A311:B311"/>
    <mergeCell ref="A313:B313"/>
    <mergeCell ref="A316:B316"/>
    <mergeCell ref="A317:B317"/>
    <mergeCell ref="A327:B327"/>
    <mergeCell ref="A337:B337"/>
    <mergeCell ref="A294:B294"/>
    <mergeCell ref="A295:B295"/>
    <mergeCell ref="A296:B296"/>
    <mergeCell ref="A301:B301"/>
    <mergeCell ref="A306:B306"/>
    <mergeCell ref="A309:B309"/>
    <mergeCell ref="A270:B270"/>
    <mergeCell ref="A275:B275"/>
    <mergeCell ref="A280:B280"/>
    <mergeCell ref="A281:B281"/>
    <mergeCell ref="A291:B291"/>
    <mergeCell ref="A292:B292"/>
    <mergeCell ref="A255:B255"/>
    <mergeCell ref="A256:B256"/>
    <mergeCell ref="A259:B259"/>
    <mergeCell ref="A261:B261"/>
    <mergeCell ref="A264:B264"/>
    <mergeCell ref="A265:B265"/>
    <mergeCell ref="A231:B231"/>
    <mergeCell ref="A236:B236"/>
    <mergeCell ref="A242:B242"/>
    <mergeCell ref="A249:B249"/>
    <mergeCell ref="A250:B250"/>
    <mergeCell ref="A252:B252"/>
    <mergeCell ref="A192:B192"/>
    <mergeCell ref="A205:B205"/>
    <mergeCell ref="A214:B214"/>
    <mergeCell ref="A215:B215"/>
    <mergeCell ref="A221:B221"/>
    <mergeCell ref="A226:B226"/>
    <mergeCell ref="A145:B145"/>
    <mergeCell ref="A147:B147"/>
    <mergeCell ref="A151:B151"/>
    <mergeCell ref="A164:B164"/>
    <mergeCell ref="A177:B177"/>
    <mergeCell ref="A179:B179"/>
    <mergeCell ref="A110:B110"/>
    <mergeCell ref="A116:B116"/>
    <mergeCell ref="A121:B121"/>
    <mergeCell ref="A122:B122"/>
    <mergeCell ref="A130:B130"/>
    <mergeCell ref="A132:B132"/>
    <mergeCell ref="A59:B59"/>
    <mergeCell ref="A71:B71"/>
    <mergeCell ref="A82:B82"/>
    <mergeCell ref="A93:B93"/>
    <mergeCell ref="A103:B103"/>
    <mergeCell ref="A104:B104"/>
    <mergeCell ref="A35:B35"/>
    <mergeCell ref="A36:B36"/>
    <mergeCell ref="A37:B37"/>
    <mergeCell ref="A38:B38"/>
    <mergeCell ref="A39:B39"/>
    <mergeCell ref="A52:B52"/>
    <mergeCell ref="A16:B16"/>
    <mergeCell ref="A19:B19"/>
    <mergeCell ref="A22:B22"/>
    <mergeCell ref="A25:B25"/>
    <mergeCell ref="A28:B28"/>
    <mergeCell ref="B34:C34"/>
    <mergeCell ref="A1:C1"/>
    <mergeCell ref="B3:F3"/>
    <mergeCell ref="B7:C7"/>
    <mergeCell ref="A8:B8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portrait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R.BOŠKOVIĆ</vt:lpstr>
      <vt:lpstr>R.BOŠKOVIĆ!Ispis_naslova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2018-11-16T09:36:00Z</dcterms:created>
  <dcterms:modified xsi:type="dcterms:W3CDTF">2018-12-18T07:48:33Z</dcterms:modified>
</cp:coreProperties>
</file>