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660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3" i="1"/>
  <c r="X11"/>
  <c r="X8"/>
  <c r="E40" l="1"/>
  <c r="X34" l="1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0"/>
  <c r="X9"/>
  <c r="X7"/>
  <c r="X6"/>
  <c r="X5"/>
  <c r="X4"/>
  <c r="X3"/>
  <c r="S43"/>
  <c r="R43"/>
  <c r="Q43"/>
  <c r="P43"/>
  <c r="O43"/>
  <c r="N43"/>
  <c r="M43"/>
  <c r="L43"/>
  <c r="K43"/>
  <c r="J43"/>
  <c r="I43"/>
  <c r="H43"/>
  <c r="G43"/>
  <c r="F43"/>
  <c r="E43"/>
  <c r="D43"/>
  <c r="S40"/>
  <c r="R40"/>
  <c r="S39"/>
  <c r="R39"/>
  <c r="S38"/>
  <c r="R38"/>
  <c r="S37"/>
  <c r="R37"/>
  <c r="S36"/>
  <c r="R36"/>
  <c r="B45"/>
  <c r="B47"/>
  <c r="T34" l="1"/>
  <c r="T31"/>
  <c r="U31" s="1"/>
  <c r="U34"/>
  <c r="T13"/>
  <c r="U13" s="1"/>
  <c r="T12"/>
  <c r="U12" s="1"/>
  <c r="T33"/>
  <c r="U33" s="1"/>
  <c r="T29"/>
  <c r="U29" s="1"/>
  <c r="T27"/>
  <c r="U27" s="1"/>
  <c r="T25"/>
  <c r="U25" s="1"/>
  <c r="T23"/>
  <c r="U23" s="1"/>
  <c r="T21"/>
  <c r="U21" s="1"/>
  <c r="T19"/>
  <c r="U19" s="1"/>
  <c r="T17"/>
  <c r="U17" s="1"/>
  <c r="T15"/>
  <c r="U15" s="1"/>
  <c r="T11"/>
  <c r="U11" s="1"/>
  <c r="T9"/>
  <c r="U9" s="1"/>
  <c r="T7"/>
  <c r="U7" s="1"/>
  <c r="T5"/>
  <c r="U5" s="1"/>
  <c r="T3"/>
  <c r="U3" s="1"/>
  <c r="T32"/>
  <c r="U32" s="1"/>
  <c r="T30"/>
  <c r="U30" s="1"/>
  <c r="T28"/>
  <c r="U28" s="1"/>
  <c r="T26"/>
  <c r="U26" s="1"/>
  <c r="T24"/>
  <c r="U24" s="1"/>
  <c r="T22"/>
  <c r="U22" s="1"/>
  <c r="T20"/>
  <c r="U20" s="1"/>
  <c r="T18"/>
  <c r="U18" s="1"/>
  <c r="T16"/>
  <c r="U16" s="1"/>
  <c r="T14"/>
  <c r="U14" s="1"/>
  <c r="T10"/>
  <c r="U10" s="1"/>
  <c r="T8"/>
  <c r="U8" s="1"/>
  <c r="T6"/>
  <c r="U6" s="1"/>
  <c r="T4"/>
  <c r="U4" s="1"/>
  <c r="S35"/>
  <c r="R35"/>
  <c r="D37" l="1"/>
  <c r="D36"/>
  <c r="D39"/>
  <c r="D40"/>
  <c r="D38"/>
  <c r="D35"/>
  <c r="H37"/>
  <c r="H36"/>
  <c r="H39"/>
  <c r="H40"/>
  <c r="H38"/>
  <c r="H35"/>
  <c r="N36"/>
  <c r="N40"/>
  <c r="N38"/>
  <c r="N39"/>
  <c r="N37"/>
  <c r="N35"/>
  <c r="F37"/>
  <c r="F36"/>
  <c r="F40"/>
  <c r="F38"/>
  <c r="F39"/>
  <c r="F35"/>
  <c r="O36"/>
  <c r="O40"/>
  <c r="O38"/>
  <c r="O35"/>
  <c r="O39"/>
  <c r="O37"/>
  <c r="K36"/>
  <c r="K40"/>
  <c r="K38"/>
  <c r="K35"/>
  <c r="K39"/>
  <c r="K37"/>
  <c r="G37"/>
  <c r="G36"/>
  <c r="G40"/>
  <c r="G38"/>
  <c r="G35"/>
  <c r="G39"/>
  <c r="L36"/>
  <c r="L39"/>
  <c r="L37"/>
  <c r="L40"/>
  <c r="L38"/>
  <c r="L35"/>
  <c r="P36"/>
  <c r="P39"/>
  <c r="P37"/>
  <c r="P40"/>
  <c r="P38"/>
  <c r="P35"/>
  <c r="J36"/>
  <c r="J40"/>
  <c r="J38"/>
  <c r="J39"/>
  <c r="J37"/>
  <c r="J35"/>
  <c r="M36"/>
  <c r="M40"/>
  <c r="M38"/>
  <c r="M39"/>
  <c r="M37"/>
  <c r="M35"/>
  <c r="I36"/>
  <c r="I39"/>
  <c r="I40"/>
  <c r="I38"/>
  <c r="I35"/>
  <c r="I37" s="1"/>
  <c r="E36"/>
  <c r="E37"/>
  <c r="E39"/>
  <c r="E38"/>
  <c r="E35"/>
  <c r="Q36" l="1"/>
  <c r="Q40"/>
  <c r="Q38"/>
  <c r="Q39"/>
  <c r="Q37"/>
  <c r="Q35"/>
  <c r="W39" s="1"/>
</calcChain>
</file>

<file path=xl/sharedStrings.xml><?xml version="1.0" encoding="utf-8"?>
<sst xmlns="http://schemas.openxmlformats.org/spreadsheetml/2006/main" count="74" uniqueCount="74">
  <si>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</si>
  <si>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</si>
  <si>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</si>
  <si>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</si>
  <si>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</si>
  <si>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</si>
  <si>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</si>
  <si>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</si>
  <si>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</si>
  <si>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</si>
  <si>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</si>
  <si>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</si>
  <si>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</si>
  <si>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</si>
  <si>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</si>
  <si>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</si>
  <si>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</si>
  <si>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</si>
  <si>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</si>
  <si>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</si>
  <si>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</si>
  <si>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</si>
  <si>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</si>
  <si>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</si>
  <si>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</si>
  <si>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</si>
  <si>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</si>
  <si>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</si>
  <si>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</si>
  <si>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</si>
  <si>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</si>
  <si>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</si>
  <si>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PREDMETI</t>
  </si>
  <si>
    <t>IZOSTANCI</t>
  </si>
  <si>
    <t>PROSJEK</t>
  </si>
  <si>
    <t>VRLODOBRIH</t>
  </si>
  <si>
    <t>DOBRIH</t>
  </si>
  <si>
    <t>DOVOLJNIH</t>
  </si>
  <si>
    <t>NEDOVOLJNIH</t>
  </si>
  <si>
    <t>PLANIRANO</t>
  </si>
  <si>
    <t>REALIZIRANO</t>
  </si>
  <si>
    <t>RAZLIKA</t>
  </si>
  <si>
    <t>O</t>
  </si>
  <si>
    <t>N</t>
  </si>
  <si>
    <t>U</t>
  </si>
  <si>
    <t>USPJEH</t>
  </si>
  <si>
    <t>Broj Učenika</t>
  </si>
  <si>
    <t>Broj Predmeta</t>
  </si>
  <si>
    <t>ODLIČNIH</t>
  </si>
  <si>
    <t>razreda</t>
  </si>
  <si>
    <t xml:space="preserve">Srednja ocjena </t>
  </si>
  <si>
    <t>Prosjek</t>
  </si>
  <si>
    <t xml:space="preserve">HRVATSKI J. </t>
  </si>
  <si>
    <t>ENGLESKI JEZIK</t>
  </si>
  <si>
    <t>VJERONAUK</t>
  </si>
  <si>
    <t>TJELESNA I ZDRAVSTVENA KULTURA</t>
  </si>
  <si>
    <t>UČENICI</t>
  </si>
  <si>
    <t>Bazina Stipe</t>
  </si>
  <si>
    <t>Matematika</t>
  </si>
  <si>
    <t>Prijevoz terete</t>
  </si>
  <si>
    <t>Poslovanje poduzeća</t>
  </si>
  <si>
    <t>Statistika</t>
  </si>
  <si>
    <t>Propisi u cest. Prometu</t>
  </si>
  <si>
    <t>Prometna tehnika</t>
  </si>
  <si>
    <t>Cestovna vozila</t>
  </si>
  <si>
    <t>Engleski izborni</t>
  </si>
  <si>
    <t>Praktična nastava</t>
  </si>
  <si>
    <t>Bošnjak zvonimir</t>
  </si>
  <si>
    <t>Gilić Marko</t>
  </si>
  <si>
    <t>Gusić Janjić Tomislav</t>
  </si>
  <si>
    <t>Jenjić Mihael</t>
  </si>
  <si>
    <t>Jurela Ivan</t>
  </si>
  <si>
    <t>Jurko Klara</t>
  </si>
  <si>
    <t>Koprčina Filip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</si>
</sst>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8" xfId="0" applyBorder="1" applyProtection="1">
      <protection locked="0"/>
    </xf>
    <xf numFmtId="0" fontId="0" fillId="0" borderId="18" xfId="0" applyBorder="1" applyProtection="1"/>
    <xf numFmtId="0" fontId="0" fillId="0" borderId="17" xfId="0" applyBorder="1" applyAlignment="1">
      <alignment horizontal="center" vertical="center"/>
    </xf>
    <xf numFmtId="0" fontId="0" fillId="0" borderId="15" xfId="0" applyBorder="1" applyProtection="1"/>
    <xf numFmtId="0" fontId="0" fillId="0" borderId="15" xfId="0" applyFont="1" applyBorder="1" applyAlignment="1" applyProtection="1">
      <alignment textRotation="255"/>
      <protection locked="0"/>
    </xf>
    <xf numFmtId="0" fontId="0" fillId="0" borderId="14" xfId="0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0" borderId="20" xfId="0" applyBorder="1"/>
    <xf numFmtId="0" fontId="0" fillId="2" borderId="23" xfId="0" applyFill="1" applyBorder="1" applyAlignment="1">
      <alignment horizontal="center" vertical="center"/>
    </xf>
    <xf numFmtId="0" fontId="0" fillId="0" borderId="24" xfId="0" applyBorder="1"/>
    <xf numFmtId="0" fontId="0" fillId="0" borderId="26" xfId="0" applyBorder="1" applyProtection="1"/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6" xfId="0" applyFont="1" applyFill="1" applyBorder="1" applyAlignment="1" applyProtection="1">
      <alignment horizontal="center" vertical="center" textRotation="255"/>
      <protection locked="0"/>
    </xf>
    <xf numFmtId="0" fontId="1" fillId="6" borderId="16" xfId="0" applyFont="1" applyFill="1" applyBorder="1" applyAlignment="1" applyProtection="1">
      <alignment horizontal="center" vertical="center" textRotation="255"/>
      <protection locked="0"/>
    </xf>
    <xf numFmtId="0" fontId="2" fillId="6" borderId="16" xfId="0" applyFont="1" applyFill="1" applyBorder="1" applyAlignment="1" applyProtection="1">
      <alignment horizontal="center" vertical="center" textRotation="255"/>
      <protection locked="0"/>
    </xf>
    <xf numFmtId="0" fontId="0" fillId="4" borderId="16" xfId="0" applyFont="1" applyFill="1" applyBorder="1" applyAlignment="1" applyProtection="1">
      <alignment horizontal="center" vertical="center" textRotation="255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2" fontId="0" fillId="6" borderId="8" xfId="0" applyNumberForma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</xf>
    <xf numFmtId="0" fontId="0" fillId="6" borderId="27" xfId="0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Protection="1"/>
    <xf numFmtId="0" fontId="0" fillId="0" borderId="0" xfId="0" applyProtection="1"/>
    <xf numFmtId="2" fontId="3" fillId="6" borderId="8" xfId="0" applyNumberFormat="1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" fontId="3" fillId="6" borderId="8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1114425</xdr:colOff>
      <xdr:row>1</xdr:row>
      <xdr:rowOff>1857375</xdr:rowOff>
    </xdr:to>
    <xdr:cxnSp macro="">
      <xdr:nvCxnSpPr>
        <xdr:cNvPr id="3" name="Ravni poveznik 2"/>
        <xdr:cNvCxnSpPr/>
      </xdr:nvCxnSpPr>
      <xdr:spPr>
        <a:xfrm>
          <a:off x="95250" y="57150"/>
          <a:ext cx="1285875" cy="1990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Layout" zoomScale="120" zoomScaleNormal="50" zoomScalePageLayoutView="120" workbookViewId="0">
      <selection activeCell="P10" sqref="P10"/>
    </sheetView>
  </sheetViews>
  <sheetFormatPr defaultColWidth="9.140625" defaultRowHeight="15"/>
  <cols>
    <col min="1" max="1" width="3" customWidth="1"/>
    <col min="2" max="2" width="16.140625" customWidth="1"/>
    <col min="3" max="3" width="3.7109375" customWidth="1"/>
    <col min="4" max="19" width="3.5703125" customWidth="1"/>
    <col min="20" max="20" width="4.28515625" customWidth="1"/>
    <col min="21" max="24" width="3.5703125" customWidth="1"/>
  </cols>
  <sheetData>
    <row r="1" spans="1:26">
      <c r="A1" s="1"/>
      <c r="B1" s="2"/>
      <c r="C1" s="18"/>
      <c r="D1" s="24"/>
      <c r="E1" s="25"/>
      <c r="F1" s="24"/>
      <c r="G1" s="25"/>
      <c r="H1" s="24"/>
      <c r="I1" s="25"/>
      <c r="J1" s="24"/>
      <c r="K1" s="25"/>
      <c r="L1" s="24"/>
      <c r="M1" s="25"/>
      <c r="N1" s="24"/>
      <c r="O1" s="25"/>
      <c r="P1" s="24"/>
      <c r="Q1" s="25"/>
      <c r="R1" s="24"/>
      <c r="S1" s="25"/>
      <c r="T1" s="25"/>
      <c r="U1" s="26"/>
      <c r="V1" s="27" t="s">
        <v>33</v>
      </c>
      <c r="W1" s="28"/>
      <c r="X1" s="29"/>
      <c r="Y1" s="5"/>
    </row>
    <row r="2" spans="1:26" ht="135.75" customHeight="1">
      <c r="A2" s="3"/>
      <c r="B2" s="13" t="s">
        <v>56</v>
      </c>
      <c r="C2" s="12" t="s">
        <v>32</v>
      </c>
      <c r="D2" s="30" t="s">
        <v>52</v>
      </c>
      <c r="E2" s="31" t="s">
        <v>53</v>
      </c>
      <c r="F2" s="30" t="s">
        <v>54</v>
      </c>
      <c r="G2" s="31" t="s">
        <v>55</v>
      </c>
      <c r="H2" s="30" t="s">
        <v>58</v>
      </c>
      <c r="I2" s="31" t="s">
        <v>59</v>
      </c>
      <c r="J2" s="30" t="s">
        <v>60</v>
      </c>
      <c r="K2" s="31" t="s">
        <v>61</v>
      </c>
      <c r="L2" s="30" t="s">
        <v>62</v>
      </c>
      <c r="M2" s="31" t="s">
        <v>63</v>
      </c>
      <c r="N2" s="30" t="s">
        <v>64</v>
      </c>
      <c r="O2" s="31" t="s">
        <v>65</v>
      </c>
      <c r="P2" s="30" t="s">
        <v>66</v>
      </c>
      <c r="Q2" s="31"/>
      <c r="R2" s="30"/>
      <c r="S2" s="31"/>
      <c r="T2" s="32" t="s">
        <v>51</v>
      </c>
      <c r="U2" s="33" t="s">
        <v>45</v>
      </c>
      <c r="V2" s="14" t="s">
        <v>42</v>
      </c>
      <c r="W2" s="15" t="s">
        <v>43</v>
      </c>
      <c r="X2" s="19" t="s">
        <v>44</v>
      </c>
      <c r="Z2" s="4"/>
    </row>
    <row r="3" spans="1:26">
      <c r="A3" s="20" t="s">
        <v>0</v>
      </c>
      <c r="B3" s="16" t="s">
        <v>57</v>
      </c>
      <c r="C3" s="17"/>
      <c r="D3" s="34">
        <v>1</v>
      </c>
      <c r="E3" s="35">
        <v>2</v>
      </c>
      <c r="F3" s="34">
        <v>4</v>
      </c>
      <c r="G3" s="35">
        <v>4</v>
      </c>
      <c r="H3" s="34">
        <v>1</v>
      </c>
      <c r="I3" s="35">
        <v>3</v>
      </c>
      <c r="J3" s="34">
        <v>1</v>
      </c>
      <c r="K3" s="35">
        <v>2</v>
      </c>
      <c r="L3" s="34">
        <v>2</v>
      </c>
      <c r="M3" s="35">
        <v>2</v>
      </c>
      <c r="N3" s="34">
        <v>2</v>
      </c>
      <c r="O3" s="35">
        <v>2</v>
      </c>
      <c r="P3" s="34">
        <v>4</v>
      </c>
      <c r="Q3" s="35"/>
      <c r="R3" s="34"/>
      <c r="S3" s="35"/>
      <c r="T3" s="59">
        <f>SUM(D3:S3)/B47</f>
        <v>2.3076923076923075</v>
      </c>
      <c r="U3" s="67">
        <f>IF(COUNTIF(D3:S3,1)&gt;0,1,T3)</f>
        <v>1</v>
      </c>
      <c r="V3" s="38"/>
      <c r="W3" s="38"/>
      <c r="X3" s="39">
        <f>V3+W3</f>
        <v>0</v>
      </c>
    </row>
    <row r="4" spans="1:26">
      <c r="A4" s="20" t="s">
        <v>1</v>
      </c>
      <c r="B4" s="16" t="s">
        <v>67</v>
      </c>
      <c r="C4" s="17"/>
      <c r="D4" s="34">
        <v>2</v>
      </c>
      <c r="E4" s="35">
        <v>2</v>
      </c>
      <c r="F4" s="34">
        <v>5</v>
      </c>
      <c r="G4" s="35">
        <v>5</v>
      </c>
      <c r="H4" s="34">
        <v>1</v>
      </c>
      <c r="I4" s="35">
        <v>4</v>
      </c>
      <c r="J4" s="34">
        <v>2</v>
      </c>
      <c r="K4" s="35">
        <v>4</v>
      </c>
      <c r="L4" s="34">
        <v>4</v>
      </c>
      <c r="M4" s="35">
        <v>4</v>
      </c>
      <c r="N4" s="34">
        <v>3</v>
      </c>
      <c r="O4" s="35">
        <v>3</v>
      </c>
      <c r="P4" s="34">
        <v>5</v>
      </c>
      <c r="Q4" s="35"/>
      <c r="R4" s="34"/>
      <c r="S4" s="35"/>
      <c r="T4" s="59">
        <f>SUM(D4:S4)/B47</f>
        <v>3.3846153846153846</v>
      </c>
      <c r="U4" s="67">
        <f t="shared" ref="U4:U34" si="0">IF(COUNTIF(D4:S4,1)&gt;0,1,T4)</f>
        <v>1</v>
      </c>
      <c r="V4" s="38"/>
      <c r="W4" s="38"/>
      <c r="X4" s="39">
        <f t="shared" ref="X4:X34" si="1">V4+W4</f>
        <v>0</v>
      </c>
    </row>
    <row r="5" spans="1:26">
      <c r="A5" s="20" t="s">
        <v>2</v>
      </c>
      <c r="B5" s="16" t="s">
        <v>68</v>
      </c>
      <c r="C5" s="17"/>
      <c r="D5" s="34">
        <v>2</v>
      </c>
      <c r="E5" s="35">
        <v>2</v>
      </c>
      <c r="F5" s="34">
        <v>4</v>
      </c>
      <c r="G5" s="35">
        <v>4</v>
      </c>
      <c r="H5" s="34">
        <v>2</v>
      </c>
      <c r="I5" s="35">
        <v>2</v>
      </c>
      <c r="J5" s="34">
        <v>3</v>
      </c>
      <c r="K5" s="35">
        <v>3</v>
      </c>
      <c r="L5" s="34">
        <v>2</v>
      </c>
      <c r="M5" s="35">
        <v>2</v>
      </c>
      <c r="N5" s="34">
        <v>1</v>
      </c>
      <c r="O5" s="35">
        <v>2</v>
      </c>
      <c r="P5" s="34">
        <v>5</v>
      </c>
      <c r="Q5" s="35"/>
      <c r="R5" s="34"/>
      <c r="S5" s="35"/>
      <c r="T5" s="59">
        <f>SUM(D5:S5)/B47</f>
        <v>2.6153846153846154</v>
      </c>
      <c r="U5" s="67">
        <f t="shared" si="0"/>
        <v>1</v>
      </c>
      <c r="V5" s="38"/>
      <c r="W5" s="38"/>
      <c r="X5" s="39">
        <f t="shared" si="1"/>
        <v>0</v>
      </c>
    </row>
    <row r="6" spans="1:26">
      <c r="A6" s="20" t="s">
        <v>3</v>
      </c>
      <c r="B6" s="16" t="s">
        <v>69</v>
      </c>
      <c r="C6" s="17"/>
      <c r="D6" s="34">
        <v>1</v>
      </c>
      <c r="E6" s="35">
        <v>1</v>
      </c>
      <c r="F6" s="34">
        <v>4</v>
      </c>
      <c r="G6" s="35">
        <v>4</v>
      </c>
      <c r="H6" s="34">
        <v>1</v>
      </c>
      <c r="I6" s="35">
        <v>2</v>
      </c>
      <c r="J6" s="34">
        <v>1</v>
      </c>
      <c r="K6" s="35">
        <v>2</v>
      </c>
      <c r="L6" s="34">
        <v>3</v>
      </c>
      <c r="M6" s="35">
        <v>3</v>
      </c>
      <c r="N6" s="34">
        <v>1</v>
      </c>
      <c r="O6" s="35">
        <v>2</v>
      </c>
      <c r="P6" s="34">
        <v>5</v>
      </c>
      <c r="Q6" s="35"/>
      <c r="R6" s="34"/>
      <c r="S6" s="35"/>
      <c r="T6" s="59">
        <f>SUM(D6:S6)/B47</f>
        <v>2.3076923076923075</v>
      </c>
      <c r="U6" s="67">
        <f t="shared" si="0"/>
        <v>1</v>
      </c>
      <c r="V6" s="38"/>
      <c r="W6" s="38"/>
      <c r="X6" s="39">
        <f t="shared" si="1"/>
        <v>0</v>
      </c>
    </row>
    <row r="7" spans="1:26">
      <c r="A7" s="20" t="s">
        <v>4</v>
      </c>
      <c r="B7" s="16" t="s">
        <v>70</v>
      </c>
      <c r="C7" s="17"/>
      <c r="D7" s="34">
        <v>2</v>
      </c>
      <c r="E7" s="35">
        <v>3</v>
      </c>
      <c r="F7" s="34">
        <v>4</v>
      </c>
      <c r="G7" s="35">
        <v>5</v>
      </c>
      <c r="H7" s="34">
        <v>2</v>
      </c>
      <c r="I7" s="35">
        <v>3</v>
      </c>
      <c r="J7" s="34">
        <v>3</v>
      </c>
      <c r="K7" s="35">
        <v>4</v>
      </c>
      <c r="L7" s="34">
        <v>4</v>
      </c>
      <c r="M7" s="35">
        <v>2</v>
      </c>
      <c r="N7" s="34">
        <v>2</v>
      </c>
      <c r="O7" s="35">
        <v>3</v>
      </c>
      <c r="P7" s="34">
        <v>5</v>
      </c>
      <c r="Q7" s="35"/>
      <c r="R7" s="34"/>
      <c r="S7" s="35"/>
      <c r="T7" s="59">
        <f>SUM(D7:S7)/B47</f>
        <v>3.2307692307692308</v>
      </c>
      <c r="U7" s="67">
        <f t="shared" si="0"/>
        <v>3.2307692307692308</v>
      </c>
      <c r="V7" s="38"/>
      <c r="W7" s="38"/>
      <c r="X7" s="39">
        <f t="shared" si="1"/>
        <v>0</v>
      </c>
    </row>
    <row r="8" spans="1:26">
      <c r="A8" s="20" t="s">
        <v>5</v>
      </c>
      <c r="B8" s="16" t="s">
        <v>71</v>
      </c>
      <c r="C8" s="17"/>
      <c r="D8" s="34">
        <v>2</v>
      </c>
      <c r="E8" s="35">
        <v>3</v>
      </c>
      <c r="F8" s="34">
        <v>5</v>
      </c>
      <c r="G8" s="35">
        <v>5</v>
      </c>
      <c r="H8" s="34">
        <v>3</v>
      </c>
      <c r="I8" s="35">
        <v>4</v>
      </c>
      <c r="J8" s="34">
        <v>3</v>
      </c>
      <c r="K8" s="35">
        <v>5</v>
      </c>
      <c r="L8" s="34">
        <v>4</v>
      </c>
      <c r="M8" s="35">
        <v>3</v>
      </c>
      <c r="N8" s="34">
        <v>2</v>
      </c>
      <c r="O8" s="35">
        <v>4</v>
      </c>
      <c r="P8" s="34">
        <v>5</v>
      </c>
      <c r="Q8" s="35"/>
      <c r="R8" s="34"/>
      <c r="S8" s="35"/>
      <c r="T8" s="59">
        <f>SUM(D8:S8)/B47</f>
        <v>3.6923076923076925</v>
      </c>
      <c r="U8" s="67">
        <f t="shared" si="0"/>
        <v>3.6923076923076925</v>
      </c>
      <c r="V8" s="38"/>
      <c r="W8" s="38"/>
      <c r="X8" s="39">
        <f t="shared" si="1"/>
        <v>0</v>
      </c>
    </row>
    <row r="9" spans="1:26">
      <c r="A9" s="20" t="s">
        <v>6</v>
      </c>
      <c r="B9" s="16" t="s">
        <v>72</v>
      </c>
      <c r="C9" s="17"/>
      <c r="D9" s="34">
        <v>4</v>
      </c>
      <c r="E9" s="35">
        <v>5</v>
      </c>
      <c r="F9" s="34">
        <v>5</v>
      </c>
      <c r="G9" s="35">
        <v>5</v>
      </c>
      <c r="H9" s="34">
        <v>2</v>
      </c>
      <c r="I9" s="35">
        <v>5</v>
      </c>
      <c r="J9" s="34">
        <v>3</v>
      </c>
      <c r="K9" s="35">
        <v>5</v>
      </c>
      <c r="L9" s="34">
        <v>4</v>
      </c>
      <c r="M9" s="35">
        <v>5</v>
      </c>
      <c r="N9" s="34">
        <v>3</v>
      </c>
      <c r="O9" s="35">
        <v>5</v>
      </c>
      <c r="P9" s="34">
        <v>5</v>
      </c>
      <c r="Q9" s="35"/>
      <c r="R9" s="34"/>
      <c r="S9" s="35"/>
      <c r="T9" s="59">
        <f>SUM(D9:S9)/B47</f>
        <v>4.3076923076923075</v>
      </c>
      <c r="U9" s="67">
        <f t="shared" si="0"/>
        <v>4.3076923076923075</v>
      </c>
      <c r="V9" s="38"/>
      <c r="W9" s="38"/>
      <c r="X9" s="39">
        <f t="shared" si="1"/>
        <v>0</v>
      </c>
    </row>
    <row r="10" spans="1:26">
      <c r="A10" s="20" t="s">
        <v>7</v>
      </c>
      <c r="B10" s="16" t="s">
        <v>73</v>
      </c>
      <c r="C10" s="17"/>
      <c r="D10" s="34">
        <v>1</v>
      </c>
      <c r="E10" s="35">
        <v>2</v>
      </c>
      <c r="F10" s="34">
        <v>5</v>
      </c>
      <c r="G10" s="35">
        <v>5</v>
      </c>
      <c r="H10" s="34">
        <v>2</v>
      </c>
      <c r="I10" s="35">
        <v>2</v>
      </c>
      <c r="J10" s="34">
        <v>1</v>
      </c>
      <c r="K10" s="35">
        <v>2</v>
      </c>
      <c r="L10" s="34">
        <v>2</v>
      </c>
      <c r="M10" s="35">
        <v>1</v>
      </c>
      <c r="N10" s="34">
        <v>2</v>
      </c>
      <c r="O10" s="35">
        <v>3</v>
      </c>
      <c r="P10" s="34"/>
      <c r="Q10" s="35"/>
      <c r="R10" s="34"/>
      <c r="S10" s="35"/>
      <c r="T10" s="59">
        <f>SUM(D10:S10)/B47</f>
        <v>2.1538461538461537</v>
      </c>
      <c r="U10" s="67">
        <f t="shared" si="0"/>
        <v>1</v>
      </c>
      <c r="V10" s="38"/>
      <c r="W10" s="38"/>
      <c r="X10" s="39">
        <f t="shared" si="1"/>
        <v>0</v>
      </c>
    </row>
    <row r="11" spans="1:26">
      <c r="A11" s="20" t="s">
        <v>8</v>
      </c>
      <c r="B11" s="16"/>
      <c r="C11" s="17"/>
      <c r="D11" s="34"/>
      <c r="E11" s="35"/>
      <c r="F11" s="34"/>
      <c r="G11" s="35"/>
      <c r="H11" s="34">
        <v>2</v>
      </c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35"/>
      <c r="T11" s="59">
        <f>SUM(D11:S11)/B47</f>
        <v>0.15384615384615385</v>
      </c>
      <c r="U11" s="67">
        <f t="shared" si="0"/>
        <v>0.15384615384615385</v>
      </c>
      <c r="V11" s="38"/>
      <c r="W11" s="38"/>
      <c r="X11" s="39">
        <f t="shared" si="1"/>
        <v>0</v>
      </c>
    </row>
    <row r="12" spans="1:26">
      <c r="A12" s="20" t="s">
        <v>9</v>
      </c>
      <c r="B12" s="16"/>
      <c r="C12" s="17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59">
        <f>SUM(D12:S12)/B47</f>
        <v>0</v>
      </c>
      <c r="U12" s="67">
        <f t="shared" si="0"/>
        <v>0</v>
      </c>
      <c r="V12" s="38"/>
      <c r="W12" s="38"/>
      <c r="X12" s="39">
        <f t="shared" si="1"/>
        <v>0</v>
      </c>
    </row>
    <row r="13" spans="1:26">
      <c r="A13" s="20" t="s">
        <v>10</v>
      </c>
      <c r="B13" s="16"/>
      <c r="C13" s="17"/>
      <c r="D13" s="34"/>
      <c r="E13" s="35"/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  <c r="R13" s="34"/>
      <c r="S13" s="35"/>
      <c r="T13" s="59">
        <f>SUM(D13:S13)/B47</f>
        <v>0</v>
      </c>
      <c r="U13" s="67">
        <f t="shared" si="0"/>
        <v>0</v>
      </c>
      <c r="V13" s="38"/>
      <c r="W13" s="38"/>
      <c r="X13" s="39">
        <f t="shared" si="1"/>
        <v>0</v>
      </c>
    </row>
    <row r="14" spans="1:26">
      <c r="A14" s="20" t="s">
        <v>11</v>
      </c>
      <c r="B14" s="16"/>
      <c r="C14" s="17"/>
      <c r="D14" s="34"/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4"/>
      <c r="S14" s="35"/>
      <c r="T14" s="59">
        <f>SUM(D14:S14)/B47</f>
        <v>0</v>
      </c>
      <c r="U14" s="67">
        <f t="shared" si="0"/>
        <v>0</v>
      </c>
      <c r="V14" s="38"/>
      <c r="W14" s="38"/>
      <c r="X14" s="39">
        <f t="shared" si="1"/>
        <v>0</v>
      </c>
    </row>
    <row r="15" spans="1:26">
      <c r="A15" s="20" t="s">
        <v>12</v>
      </c>
      <c r="B15" s="16"/>
      <c r="C15" s="17"/>
      <c r="D15" s="34"/>
      <c r="E15" s="35"/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4"/>
      <c r="S15" s="35"/>
      <c r="T15" s="59">
        <f>SUM(D15:S15)/B47</f>
        <v>0</v>
      </c>
      <c r="U15" s="67">
        <f t="shared" si="0"/>
        <v>0</v>
      </c>
      <c r="V15" s="38"/>
      <c r="W15" s="38"/>
      <c r="X15" s="39">
        <f t="shared" si="1"/>
        <v>0</v>
      </c>
    </row>
    <row r="16" spans="1:26">
      <c r="A16" s="20" t="s">
        <v>13</v>
      </c>
      <c r="B16" s="16"/>
      <c r="C16" s="17"/>
      <c r="D16" s="34"/>
      <c r="E16" s="35"/>
      <c r="F16" s="34"/>
      <c r="G16" s="35"/>
      <c r="H16" s="34"/>
      <c r="I16" s="35"/>
      <c r="J16" s="34"/>
      <c r="K16" s="35"/>
      <c r="L16" s="34"/>
      <c r="M16" s="35"/>
      <c r="N16" s="34"/>
      <c r="O16" s="35"/>
      <c r="P16" s="34"/>
      <c r="Q16" s="35"/>
      <c r="R16" s="34"/>
      <c r="S16" s="35"/>
      <c r="T16" s="59">
        <f>SUM(D16:S16)/B47</f>
        <v>0</v>
      </c>
      <c r="U16" s="67">
        <f t="shared" si="0"/>
        <v>0</v>
      </c>
      <c r="V16" s="38"/>
      <c r="W16" s="38"/>
      <c r="X16" s="39">
        <f t="shared" si="1"/>
        <v>0</v>
      </c>
    </row>
    <row r="17" spans="1:24">
      <c r="A17" s="20" t="s">
        <v>14</v>
      </c>
      <c r="B17" s="16"/>
      <c r="C17" s="17"/>
      <c r="D17" s="34"/>
      <c r="E17" s="35"/>
      <c r="F17" s="34"/>
      <c r="G17" s="35"/>
      <c r="H17" s="34"/>
      <c r="I17" s="35"/>
      <c r="J17" s="34"/>
      <c r="K17" s="35"/>
      <c r="L17" s="34"/>
      <c r="M17" s="35"/>
      <c r="N17" s="34"/>
      <c r="O17" s="35"/>
      <c r="P17" s="34"/>
      <c r="Q17" s="35"/>
      <c r="R17" s="34"/>
      <c r="S17" s="35"/>
      <c r="T17" s="59">
        <f>SUM(D17:S17)/B47</f>
        <v>0</v>
      </c>
      <c r="U17" s="67">
        <f t="shared" si="0"/>
        <v>0</v>
      </c>
      <c r="V17" s="38"/>
      <c r="W17" s="38"/>
      <c r="X17" s="39">
        <f t="shared" si="1"/>
        <v>0</v>
      </c>
    </row>
    <row r="18" spans="1:24">
      <c r="A18" s="20" t="s">
        <v>15</v>
      </c>
      <c r="B18" s="16"/>
      <c r="C18" s="17"/>
      <c r="D18" s="34"/>
      <c r="E18" s="35"/>
      <c r="F18" s="34"/>
      <c r="G18" s="35"/>
      <c r="H18" s="34"/>
      <c r="I18" s="35"/>
      <c r="J18" s="34"/>
      <c r="K18" s="35"/>
      <c r="L18" s="34"/>
      <c r="M18" s="35"/>
      <c r="N18" s="34"/>
      <c r="O18" s="35"/>
      <c r="P18" s="34"/>
      <c r="Q18" s="35"/>
      <c r="R18" s="34"/>
      <c r="S18" s="35"/>
      <c r="T18" s="59">
        <f>SUM(D18:S18)/B47</f>
        <v>0</v>
      </c>
      <c r="U18" s="67">
        <f t="shared" si="0"/>
        <v>0</v>
      </c>
      <c r="V18" s="38"/>
      <c r="W18" s="38"/>
      <c r="X18" s="39">
        <f t="shared" si="1"/>
        <v>0</v>
      </c>
    </row>
    <row r="19" spans="1:24">
      <c r="A19" s="20" t="s">
        <v>17</v>
      </c>
      <c r="B19" s="16"/>
      <c r="C19" s="17"/>
      <c r="D19" s="34"/>
      <c r="E19" s="35"/>
      <c r="F19" s="34"/>
      <c r="G19" s="35"/>
      <c r="H19" s="34"/>
      <c r="I19" s="35"/>
      <c r="J19" s="34"/>
      <c r="K19" s="35"/>
      <c r="L19" s="34"/>
      <c r="M19" s="35"/>
      <c r="N19" s="34"/>
      <c r="O19" s="35"/>
      <c r="P19" s="34"/>
      <c r="Q19" s="35"/>
      <c r="R19" s="34"/>
      <c r="S19" s="35"/>
      <c r="T19" s="59">
        <f>SUM(D19:S19)/B47</f>
        <v>0</v>
      </c>
      <c r="U19" s="67">
        <f t="shared" si="0"/>
        <v>0</v>
      </c>
      <c r="V19" s="38"/>
      <c r="W19" s="38"/>
      <c r="X19" s="39">
        <f t="shared" si="1"/>
        <v>0</v>
      </c>
    </row>
    <row r="20" spans="1:24">
      <c r="A20" s="20" t="s">
        <v>18</v>
      </c>
      <c r="B20" s="16"/>
      <c r="C20" s="17"/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34"/>
      <c r="S20" s="35"/>
      <c r="T20" s="59">
        <f>SUM(D20:S20)/B47</f>
        <v>0</v>
      </c>
      <c r="U20" s="67">
        <f t="shared" si="0"/>
        <v>0</v>
      </c>
      <c r="V20" s="38"/>
      <c r="W20" s="38"/>
      <c r="X20" s="39">
        <f t="shared" si="1"/>
        <v>0</v>
      </c>
    </row>
    <row r="21" spans="1:24">
      <c r="A21" s="20" t="s">
        <v>16</v>
      </c>
      <c r="B21" s="16"/>
      <c r="C21" s="17"/>
      <c r="D21" s="34"/>
      <c r="E21" s="35"/>
      <c r="F21" s="34"/>
      <c r="G21" s="35"/>
      <c r="H21" s="34"/>
      <c r="I21" s="35"/>
      <c r="J21" s="34"/>
      <c r="K21" s="35"/>
      <c r="L21" s="34"/>
      <c r="M21" s="35"/>
      <c r="N21" s="34"/>
      <c r="O21" s="35"/>
      <c r="P21" s="34"/>
      <c r="Q21" s="35"/>
      <c r="R21" s="34"/>
      <c r="S21" s="35"/>
      <c r="T21" s="59">
        <f>SUM(D21:S21)/B47</f>
        <v>0</v>
      </c>
      <c r="U21" s="67">
        <f t="shared" si="0"/>
        <v>0</v>
      </c>
      <c r="V21" s="38"/>
      <c r="W21" s="38"/>
      <c r="X21" s="39">
        <f t="shared" si="1"/>
        <v>0</v>
      </c>
    </row>
    <row r="22" spans="1:24">
      <c r="A22" s="20" t="s">
        <v>19</v>
      </c>
      <c r="B22" s="16"/>
      <c r="C22" s="17"/>
      <c r="D22" s="34"/>
      <c r="E22" s="35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4"/>
      <c r="S22" s="35"/>
      <c r="T22" s="59">
        <f>SUM(D22:S22)/B47</f>
        <v>0</v>
      </c>
      <c r="U22" s="67">
        <f t="shared" si="0"/>
        <v>0</v>
      </c>
      <c r="V22" s="38"/>
      <c r="W22" s="38"/>
      <c r="X22" s="39">
        <f t="shared" si="1"/>
        <v>0</v>
      </c>
    </row>
    <row r="23" spans="1:24">
      <c r="A23" s="20" t="s">
        <v>20</v>
      </c>
      <c r="B23" s="16"/>
      <c r="C23" s="17"/>
      <c r="D23" s="34"/>
      <c r="E23" s="35"/>
      <c r="F23" s="34"/>
      <c r="G23" s="35"/>
      <c r="H23" s="34"/>
      <c r="I23" s="35"/>
      <c r="J23" s="34"/>
      <c r="K23" s="35"/>
      <c r="L23" s="34"/>
      <c r="M23" s="35"/>
      <c r="N23" s="34"/>
      <c r="O23" s="35"/>
      <c r="P23" s="34"/>
      <c r="Q23" s="35"/>
      <c r="R23" s="34"/>
      <c r="S23" s="35"/>
      <c r="T23" s="59">
        <f>SUM(D23:S23)/B47</f>
        <v>0</v>
      </c>
      <c r="U23" s="67">
        <f t="shared" si="0"/>
        <v>0</v>
      </c>
      <c r="V23" s="38"/>
      <c r="W23" s="38"/>
      <c r="X23" s="39">
        <f t="shared" si="1"/>
        <v>0</v>
      </c>
    </row>
    <row r="24" spans="1:24">
      <c r="A24" s="20" t="s">
        <v>21</v>
      </c>
      <c r="B24" s="16"/>
      <c r="C24" s="17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59">
        <f>SUM(D24:S24)/B47</f>
        <v>0</v>
      </c>
      <c r="U24" s="67">
        <f t="shared" si="0"/>
        <v>0</v>
      </c>
      <c r="V24" s="38"/>
      <c r="W24" s="38"/>
      <c r="X24" s="39">
        <f t="shared" si="1"/>
        <v>0</v>
      </c>
    </row>
    <row r="25" spans="1:24">
      <c r="A25" s="20" t="s">
        <v>22</v>
      </c>
      <c r="B25" s="16"/>
      <c r="C25" s="17"/>
      <c r="D25" s="34"/>
      <c r="E25" s="35"/>
      <c r="F25" s="34"/>
      <c r="G25" s="35"/>
      <c r="H25" s="34"/>
      <c r="I25" s="35"/>
      <c r="J25" s="34"/>
      <c r="K25" s="35"/>
      <c r="L25" s="34"/>
      <c r="M25" s="35"/>
      <c r="N25" s="34"/>
      <c r="O25" s="35"/>
      <c r="P25" s="34"/>
      <c r="Q25" s="35"/>
      <c r="R25" s="34"/>
      <c r="S25" s="35"/>
      <c r="T25" s="59">
        <f>SUM(D25:S25)/B47</f>
        <v>0</v>
      </c>
      <c r="U25" s="67">
        <f t="shared" si="0"/>
        <v>0</v>
      </c>
      <c r="V25" s="38"/>
      <c r="W25" s="38"/>
      <c r="X25" s="39">
        <f t="shared" si="1"/>
        <v>0</v>
      </c>
    </row>
    <row r="26" spans="1:24">
      <c r="A26" s="20" t="s">
        <v>23</v>
      </c>
      <c r="B26" s="16"/>
      <c r="C26" s="17"/>
      <c r="D26" s="34"/>
      <c r="E26" s="35"/>
      <c r="F26" s="34"/>
      <c r="G26" s="35"/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34"/>
      <c r="S26" s="35"/>
      <c r="T26" s="59">
        <f>SUM(D26:S26)/B47</f>
        <v>0</v>
      </c>
      <c r="U26" s="67">
        <f t="shared" si="0"/>
        <v>0</v>
      </c>
      <c r="V26" s="38"/>
      <c r="W26" s="38"/>
      <c r="X26" s="39">
        <f t="shared" si="1"/>
        <v>0</v>
      </c>
    </row>
    <row r="27" spans="1:24">
      <c r="A27" s="20" t="s">
        <v>24</v>
      </c>
      <c r="B27" s="16"/>
      <c r="C27" s="17"/>
      <c r="D27" s="34"/>
      <c r="E27" s="35"/>
      <c r="F27" s="34"/>
      <c r="G27" s="35"/>
      <c r="H27" s="34"/>
      <c r="I27" s="35"/>
      <c r="J27" s="34"/>
      <c r="K27" s="35"/>
      <c r="L27" s="34"/>
      <c r="M27" s="35"/>
      <c r="N27" s="34"/>
      <c r="O27" s="35"/>
      <c r="P27" s="34"/>
      <c r="Q27" s="35"/>
      <c r="R27" s="34"/>
      <c r="S27" s="35"/>
      <c r="T27" s="59">
        <f>SUM(D27:S27)/B47</f>
        <v>0</v>
      </c>
      <c r="U27" s="67">
        <f t="shared" si="0"/>
        <v>0</v>
      </c>
      <c r="V27" s="38"/>
      <c r="W27" s="38"/>
      <c r="X27" s="39">
        <f t="shared" si="1"/>
        <v>0</v>
      </c>
    </row>
    <row r="28" spans="1:24">
      <c r="A28" s="20" t="s">
        <v>25</v>
      </c>
      <c r="B28" s="16"/>
      <c r="C28" s="17"/>
      <c r="D28" s="34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4"/>
      <c r="S28" s="35"/>
      <c r="T28" s="59">
        <f>SUM(D28:S28)/B47</f>
        <v>0</v>
      </c>
      <c r="U28" s="67">
        <f t="shared" si="0"/>
        <v>0</v>
      </c>
      <c r="V28" s="38"/>
      <c r="W28" s="38"/>
      <c r="X28" s="39">
        <f t="shared" si="1"/>
        <v>0</v>
      </c>
    </row>
    <row r="29" spans="1:24">
      <c r="A29" s="20" t="s">
        <v>26</v>
      </c>
      <c r="B29" s="16"/>
      <c r="C29" s="17"/>
      <c r="D29" s="34"/>
      <c r="E29" s="35"/>
      <c r="F29" s="34"/>
      <c r="G29" s="35"/>
      <c r="H29" s="34"/>
      <c r="I29" s="35"/>
      <c r="J29" s="34"/>
      <c r="K29" s="35"/>
      <c r="L29" s="34"/>
      <c r="M29" s="35"/>
      <c r="N29" s="34"/>
      <c r="O29" s="35"/>
      <c r="P29" s="34"/>
      <c r="Q29" s="35"/>
      <c r="R29" s="34"/>
      <c r="S29" s="35"/>
      <c r="T29" s="59">
        <f>SUM(D29:S29)/B47</f>
        <v>0</v>
      </c>
      <c r="U29" s="67">
        <f t="shared" si="0"/>
        <v>0</v>
      </c>
      <c r="V29" s="38"/>
      <c r="W29" s="38"/>
      <c r="X29" s="39">
        <f t="shared" si="1"/>
        <v>0</v>
      </c>
    </row>
    <row r="30" spans="1:24">
      <c r="A30" s="20" t="s">
        <v>27</v>
      </c>
      <c r="B30" s="16"/>
      <c r="C30" s="17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  <c r="T30" s="59">
        <f>SUM(D30:S30)/B47</f>
        <v>0</v>
      </c>
      <c r="U30" s="67">
        <f t="shared" si="0"/>
        <v>0</v>
      </c>
      <c r="V30" s="38"/>
      <c r="W30" s="38"/>
      <c r="X30" s="39">
        <f t="shared" si="1"/>
        <v>0</v>
      </c>
    </row>
    <row r="31" spans="1:24">
      <c r="A31" s="20" t="s">
        <v>28</v>
      </c>
      <c r="B31" s="16"/>
      <c r="C31" s="17"/>
      <c r="D31" s="34"/>
      <c r="E31" s="35"/>
      <c r="F31" s="34"/>
      <c r="G31" s="35"/>
      <c r="H31" s="34"/>
      <c r="I31" s="35"/>
      <c r="J31" s="34"/>
      <c r="K31" s="35"/>
      <c r="L31" s="34"/>
      <c r="M31" s="35"/>
      <c r="N31" s="34"/>
      <c r="O31" s="35"/>
      <c r="P31" s="34"/>
      <c r="Q31" s="35"/>
      <c r="R31" s="34"/>
      <c r="S31" s="35"/>
      <c r="T31" s="59">
        <f>SUM(D31:S31)/B47</f>
        <v>0</v>
      </c>
      <c r="U31" s="67">
        <f t="shared" si="0"/>
        <v>0</v>
      </c>
      <c r="V31" s="38"/>
      <c r="W31" s="38"/>
      <c r="X31" s="39">
        <f t="shared" si="1"/>
        <v>0</v>
      </c>
    </row>
    <row r="32" spans="1:24">
      <c r="A32" s="20" t="s">
        <v>29</v>
      </c>
      <c r="B32" s="16"/>
      <c r="C32" s="17"/>
      <c r="D32" s="34"/>
      <c r="E32" s="35"/>
      <c r="F32" s="34"/>
      <c r="G32" s="35"/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4"/>
      <c r="S32" s="35"/>
      <c r="T32" s="59">
        <f>SUM(D32:S32)/B47</f>
        <v>0</v>
      </c>
      <c r="U32" s="67">
        <f t="shared" si="0"/>
        <v>0</v>
      </c>
      <c r="V32" s="38"/>
      <c r="W32" s="38"/>
      <c r="X32" s="39">
        <f t="shared" si="1"/>
        <v>0</v>
      </c>
    </row>
    <row r="33" spans="1:24">
      <c r="A33" s="20" t="s">
        <v>30</v>
      </c>
      <c r="B33" s="16"/>
      <c r="C33" s="17"/>
      <c r="D33" s="34"/>
      <c r="E33" s="35"/>
      <c r="F33" s="34"/>
      <c r="G33" s="35"/>
      <c r="H33" s="34"/>
      <c r="I33" s="35"/>
      <c r="J33" s="34"/>
      <c r="K33" s="35"/>
      <c r="L33" s="34"/>
      <c r="M33" s="35"/>
      <c r="N33" s="34"/>
      <c r="O33" s="35"/>
      <c r="P33" s="34"/>
      <c r="Q33" s="35"/>
      <c r="R33" s="34"/>
      <c r="S33" s="35"/>
      <c r="T33" s="59">
        <f>SUM(D33:S33)/B47</f>
        <v>0</v>
      </c>
      <c r="U33" s="67">
        <f t="shared" si="0"/>
        <v>0</v>
      </c>
      <c r="V33" s="38"/>
      <c r="W33" s="38"/>
      <c r="X33" s="39">
        <f t="shared" si="1"/>
        <v>0</v>
      </c>
    </row>
    <row r="34" spans="1:24">
      <c r="A34" s="20" t="s">
        <v>31</v>
      </c>
      <c r="B34" s="16"/>
      <c r="C34" s="17"/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4"/>
      <c r="O34" s="35"/>
      <c r="P34" s="34"/>
      <c r="Q34" s="35"/>
      <c r="R34" s="34"/>
      <c r="S34" s="35"/>
      <c r="T34" s="59">
        <f>SUM(D34:S34)/B47</f>
        <v>0</v>
      </c>
      <c r="U34" s="67">
        <f t="shared" si="0"/>
        <v>0</v>
      </c>
      <c r="V34" s="38"/>
      <c r="W34" s="38"/>
      <c r="X34" s="39">
        <f t="shared" si="1"/>
        <v>0</v>
      </c>
    </row>
    <row r="35" spans="1:24">
      <c r="A35" s="6"/>
      <c r="B35" s="23" t="s">
        <v>34</v>
      </c>
      <c r="C35" s="9"/>
      <c r="D35" s="61">
        <f>SUM(D3:D34)/B45</f>
        <v>1.875</v>
      </c>
      <c r="E35" s="60">
        <f>SUM(E3:E34)/B45</f>
        <v>2.5</v>
      </c>
      <c r="F35" s="62">
        <f>SUM(F3:F34)/B45</f>
        <v>4.5</v>
      </c>
      <c r="G35" s="60">
        <f>SUM(G3:G34)/B45</f>
        <v>4.625</v>
      </c>
      <c r="H35" s="62">
        <f>SUM(H3:H34)/B45</f>
        <v>2</v>
      </c>
      <c r="I35" s="60">
        <f>SUM(I3:I34)/B45</f>
        <v>3.125</v>
      </c>
      <c r="J35" s="62">
        <f>SUM(J3:J34)/B45</f>
        <v>2.125</v>
      </c>
      <c r="K35" s="60">
        <f>SUM(K3:K34)/B45</f>
        <v>3.375</v>
      </c>
      <c r="L35" s="62">
        <f>SUM(L3:L34)/B45</f>
        <v>3.125</v>
      </c>
      <c r="M35" s="60">
        <f>SUM(M3:M34)/B45</f>
        <v>2.75</v>
      </c>
      <c r="N35" s="62">
        <f>SUM(N3:N34)/B45</f>
        <v>2</v>
      </c>
      <c r="O35" s="60">
        <f>SUM(O3:O34)/B45</f>
        <v>3</v>
      </c>
      <c r="P35" s="62">
        <f>SUM(P3:P34)/B45</f>
        <v>4.25</v>
      </c>
      <c r="Q35" s="60">
        <f>SUM(Q3:Q34)/B45</f>
        <v>0</v>
      </c>
      <c r="R35" s="62">
        <f>SUM(R3:R34)/B45</f>
        <v>0</v>
      </c>
      <c r="S35" s="60">
        <f>SUM(S3:S34)/B45</f>
        <v>0</v>
      </c>
      <c r="T35" s="36"/>
      <c r="U35" s="42"/>
      <c r="V35" s="43"/>
      <c r="W35" s="43"/>
      <c r="X35" s="44"/>
    </row>
    <row r="36" spans="1:24">
      <c r="A36" s="7"/>
      <c r="B36" s="22" t="s">
        <v>48</v>
      </c>
      <c r="C36" s="11"/>
      <c r="D36" s="45">
        <f t="shared" ref="D36:S36" si="2">COUNTIF(D3:D34,5)</f>
        <v>0</v>
      </c>
      <c r="E36" s="46">
        <f t="shared" si="2"/>
        <v>1</v>
      </c>
      <c r="F36" s="47">
        <f t="shared" si="2"/>
        <v>4</v>
      </c>
      <c r="G36" s="37">
        <f t="shared" si="2"/>
        <v>5</v>
      </c>
      <c r="H36" s="41">
        <f t="shared" si="2"/>
        <v>0</v>
      </c>
      <c r="I36" s="37">
        <f t="shared" si="2"/>
        <v>1</v>
      </c>
      <c r="J36" s="41">
        <f t="shared" si="2"/>
        <v>0</v>
      </c>
      <c r="K36" s="37">
        <f t="shared" si="2"/>
        <v>2</v>
      </c>
      <c r="L36" s="41">
        <f t="shared" si="2"/>
        <v>0</v>
      </c>
      <c r="M36" s="37">
        <f t="shared" si="2"/>
        <v>1</v>
      </c>
      <c r="N36" s="41">
        <f t="shared" si="2"/>
        <v>0</v>
      </c>
      <c r="O36" s="37">
        <f t="shared" si="2"/>
        <v>1</v>
      </c>
      <c r="P36" s="41">
        <f t="shared" si="2"/>
        <v>6</v>
      </c>
      <c r="Q36" s="37">
        <f t="shared" si="2"/>
        <v>0</v>
      </c>
      <c r="R36" s="41">
        <f t="shared" si="2"/>
        <v>0</v>
      </c>
      <c r="S36" s="37">
        <f t="shared" si="2"/>
        <v>0</v>
      </c>
      <c r="T36" s="36"/>
      <c r="U36" s="56" t="s">
        <v>50</v>
      </c>
      <c r="V36" s="55"/>
      <c r="W36" s="48"/>
      <c r="X36" s="49"/>
    </row>
    <row r="37" spans="1:24">
      <c r="A37" s="7"/>
      <c r="B37" s="22" t="s">
        <v>35</v>
      </c>
      <c r="C37" s="9"/>
      <c r="D37" s="40">
        <f t="shared" ref="D37:S37" si="3">COUNTIF(D3:D34,4)</f>
        <v>1</v>
      </c>
      <c r="E37" s="37">
        <f t="shared" si="3"/>
        <v>0</v>
      </c>
      <c r="F37" s="41">
        <f t="shared" si="3"/>
        <v>4</v>
      </c>
      <c r="G37" s="37">
        <f t="shared" si="3"/>
        <v>3</v>
      </c>
      <c r="H37" s="41">
        <f t="shared" si="3"/>
        <v>0</v>
      </c>
      <c r="I37" s="37">
        <f>COUNTIF(I4:I35,4)</f>
        <v>2</v>
      </c>
      <c r="J37" s="41">
        <f t="shared" si="3"/>
        <v>0</v>
      </c>
      <c r="K37" s="37">
        <f t="shared" si="3"/>
        <v>2</v>
      </c>
      <c r="L37" s="41">
        <f t="shared" si="3"/>
        <v>4</v>
      </c>
      <c r="M37" s="37">
        <f t="shared" si="3"/>
        <v>1</v>
      </c>
      <c r="N37" s="41">
        <f t="shared" si="3"/>
        <v>0</v>
      </c>
      <c r="O37" s="37">
        <f t="shared" si="3"/>
        <v>1</v>
      </c>
      <c r="P37" s="41">
        <f t="shared" si="3"/>
        <v>1</v>
      </c>
      <c r="Q37" s="37">
        <f t="shared" si="3"/>
        <v>0</v>
      </c>
      <c r="R37" s="41">
        <f t="shared" si="3"/>
        <v>0</v>
      </c>
      <c r="S37" s="37">
        <f t="shared" si="3"/>
        <v>0</v>
      </c>
      <c r="T37" s="36"/>
      <c r="U37" s="48"/>
      <c r="V37" s="48" t="s">
        <v>49</v>
      </c>
      <c r="W37" s="48"/>
      <c r="X37" s="49"/>
    </row>
    <row r="38" spans="1:24">
      <c r="A38" s="7"/>
      <c r="B38" s="22" t="s">
        <v>36</v>
      </c>
      <c r="C38" s="9"/>
      <c r="D38" s="40">
        <f t="shared" ref="D38:S38" si="4">COUNTIF(D3:D34,3)</f>
        <v>0</v>
      </c>
      <c r="E38" s="37">
        <f t="shared" si="4"/>
        <v>2</v>
      </c>
      <c r="F38" s="41">
        <f t="shared" si="4"/>
        <v>0</v>
      </c>
      <c r="G38" s="37">
        <f t="shared" si="4"/>
        <v>0</v>
      </c>
      <c r="H38" s="41">
        <f t="shared" si="4"/>
        <v>1</v>
      </c>
      <c r="I38" s="37">
        <f t="shared" si="4"/>
        <v>2</v>
      </c>
      <c r="J38" s="41">
        <f t="shared" si="4"/>
        <v>4</v>
      </c>
      <c r="K38" s="37">
        <f t="shared" si="4"/>
        <v>1</v>
      </c>
      <c r="L38" s="41">
        <f t="shared" si="4"/>
        <v>1</v>
      </c>
      <c r="M38" s="37">
        <f t="shared" si="4"/>
        <v>2</v>
      </c>
      <c r="N38" s="41">
        <f t="shared" si="4"/>
        <v>2</v>
      </c>
      <c r="O38" s="37">
        <f t="shared" si="4"/>
        <v>3</v>
      </c>
      <c r="P38" s="41">
        <f t="shared" si="4"/>
        <v>0</v>
      </c>
      <c r="Q38" s="37">
        <f t="shared" si="4"/>
        <v>0</v>
      </c>
      <c r="R38" s="41">
        <f t="shared" si="4"/>
        <v>0</v>
      </c>
      <c r="S38" s="37">
        <f t="shared" si="4"/>
        <v>0</v>
      </c>
      <c r="T38" s="36"/>
      <c r="U38" s="48"/>
      <c r="V38" s="48"/>
      <c r="W38" s="50"/>
      <c r="X38" s="49"/>
    </row>
    <row r="39" spans="1:24">
      <c r="A39" s="7"/>
      <c r="B39" s="22" t="s">
        <v>37</v>
      </c>
      <c r="C39" s="9"/>
      <c r="D39" s="41">
        <f t="shared" ref="D39:S39" si="5">COUNTIF(D3:D34,2)</f>
        <v>4</v>
      </c>
      <c r="E39" s="37">
        <f t="shared" si="5"/>
        <v>4</v>
      </c>
      <c r="F39" s="41">
        <f t="shared" si="5"/>
        <v>0</v>
      </c>
      <c r="G39" s="37">
        <f t="shared" si="5"/>
        <v>0</v>
      </c>
      <c r="H39" s="41">
        <f t="shared" si="5"/>
        <v>5</v>
      </c>
      <c r="I39" s="37">
        <f t="shared" si="5"/>
        <v>3</v>
      </c>
      <c r="J39" s="41">
        <f t="shared" si="5"/>
        <v>1</v>
      </c>
      <c r="K39" s="37">
        <f t="shared" si="5"/>
        <v>3</v>
      </c>
      <c r="L39" s="41">
        <f t="shared" si="5"/>
        <v>3</v>
      </c>
      <c r="M39" s="37">
        <f t="shared" si="5"/>
        <v>3</v>
      </c>
      <c r="N39" s="41">
        <f t="shared" si="5"/>
        <v>4</v>
      </c>
      <c r="O39" s="37">
        <f t="shared" si="5"/>
        <v>3</v>
      </c>
      <c r="P39" s="41">
        <f t="shared" si="5"/>
        <v>0</v>
      </c>
      <c r="Q39" s="37">
        <f t="shared" si="5"/>
        <v>0</v>
      </c>
      <c r="R39" s="41">
        <f t="shared" si="5"/>
        <v>0</v>
      </c>
      <c r="S39" s="37">
        <f t="shared" si="5"/>
        <v>0</v>
      </c>
      <c r="T39" s="36"/>
      <c r="U39" s="48"/>
      <c r="V39" s="48"/>
      <c r="W39" s="63">
        <f>SUM(D35:S35)/B47</f>
        <v>3.0192307692307692</v>
      </c>
      <c r="X39" s="49"/>
    </row>
    <row r="40" spans="1:24">
      <c r="A40" s="7"/>
      <c r="B40" s="10" t="s">
        <v>38</v>
      </c>
      <c r="C40" s="9"/>
      <c r="D40" s="41">
        <f t="shared" ref="D40:S40" si="6">COUNTIF(D3:D34,1)</f>
        <v>3</v>
      </c>
      <c r="E40" s="37">
        <f t="shared" si="6"/>
        <v>1</v>
      </c>
      <c r="F40" s="41">
        <f t="shared" si="6"/>
        <v>0</v>
      </c>
      <c r="G40" s="37">
        <f t="shared" si="6"/>
        <v>0</v>
      </c>
      <c r="H40" s="41">
        <f t="shared" si="6"/>
        <v>3</v>
      </c>
      <c r="I40" s="37">
        <f t="shared" si="6"/>
        <v>0</v>
      </c>
      <c r="J40" s="41">
        <f t="shared" si="6"/>
        <v>3</v>
      </c>
      <c r="K40" s="37">
        <f t="shared" si="6"/>
        <v>0</v>
      </c>
      <c r="L40" s="41">
        <f t="shared" si="6"/>
        <v>0</v>
      </c>
      <c r="M40" s="37">
        <f t="shared" si="6"/>
        <v>1</v>
      </c>
      <c r="N40" s="41">
        <f t="shared" si="6"/>
        <v>2</v>
      </c>
      <c r="O40" s="37">
        <f t="shared" si="6"/>
        <v>0</v>
      </c>
      <c r="P40" s="41">
        <f t="shared" si="6"/>
        <v>0</v>
      </c>
      <c r="Q40" s="37">
        <f t="shared" si="6"/>
        <v>0</v>
      </c>
      <c r="R40" s="41">
        <f t="shared" si="6"/>
        <v>0</v>
      </c>
      <c r="S40" s="37">
        <f t="shared" si="6"/>
        <v>0</v>
      </c>
      <c r="T40" s="36"/>
      <c r="U40" s="48"/>
      <c r="V40" s="48"/>
      <c r="W40" s="48"/>
      <c r="X40" s="49"/>
    </row>
    <row r="41" spans="1:24">
      <c r="A41" s="7"/>
      <c r="B41" s="10" t="s">
        <v>39</v>
      </c>
      <c r="C41" s="8"/>
      <c r="D41" s="34"/>
      <c r="E41" s="35"/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4"/>
      <c r="Q41" s="35"/>
      <c r="R41" s="34"/>
      <c r="S41" s="35"/>
      <c r="T41" s="36"/>
      <c r="U41" s="48"/>
      <c r="V41" s="48"/>
      <c r="W41" s="48"/>
      <c r="X41" s="49"/>
    </row>
    <row r="42" spans="1:24">
      <c r="A42" s="7"/>
      <c r="B42" s="10" t="s">
        <v>40</v>
      </c>
      <c r="C42" s="8"/>
      <c r="D42" s="34"/>
      <c r="E42" s="35"/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4"/>
      <c r="S42" s="35"/>
      <c r="T42" s="36"/>
      <c r="U42" s="48"/>
      <c r="V42" s="48"/>
      <c r="W42" s="48"/>
      <c r="X42" s="49"/>
    </row>
    <row r="43" spans="1:24" ht="15.75" thickBot="1">
      <c r="A43" s="7"/>
      <c r="B43" s="22" t="s">
        <v>41</v>
      </c>
      <c r="C43" s="21"/>
      <c r="D43" s="51">
        <f t="shared" ref="D43:S43" si="7">D41-D42</f>
        <v>0</v>
      </c>
      <c r="E43" s="52">
        <f t="shared" si="7"/>
        <v>0</v>
      </c>
      <c r="F43" s="51">
        <f t="shared" si="7"/>
        <v>0</v>
      </c>
      <c r="G43" s="52">
        <f t="shared" si="7"/>
        <v>0</v>
      </c>
      <c r="H43" s="51">
        <f t="shared" si="7"/>
        <v>0</v>
      </c>
      <c r="I43" s="52">
        <f t="shared" si="7"/>
        <v>0</v>
      </c>
      <c r="J43" s="51">
        <f t="shared" si="7"/>
        <v>0</v>
      </c>
      <c r="K43" s="52">
        <f t="shared" si="7"/>
        <v>0</v>
      </c>
      <c r="L43" s="51">
        <f t="shared" si="7"/>
        <v>0</v>
      </c>
      <c r="M43" s="52">
        <f t="shared" si="7"/>
        <v>0</v>
      </c>
      <c r="N43" s="51">
        <f t="shared" si="7"/>
        <v>0</v>
      </c>
      <c r="O43" s="52">
        <f t="shared" si="7"/>
        <v>0</v>
      </c>
      <c r="P43" s="51">
        <f t="shared" si="7"/>
        <v>0</v>
      </c>
      <c r="Q43" s="52">
        <f t="shared" si="7"/>
        <v>0</v>
      </c>
      <c r="R43" s="51">
        <f t="shared" si="7"/>
        <v>0</v>
      </c>
      <c r="S43" s="52">
        <f t="shared" si="7"/>
        <v>0</v>
      </c>
      <c r="T43" s="36"/>
      <c r="U43" s="53"/>
      <c r="V43" s="53"/>
      <c r="W43" s="53"/>
      <c r="X43" s="54"/>
    </row>
    <row r="44" spans="1:24">
      <c r="A44" s="57"/>
      <c r="B44" s="64" t="s">
        <v>46</v>
      </c>
    </row>
    <row r="45" spans="1:24">
      <c r="A45" s="58"/>
      <c r="B45" s="65">
        <f>COUNTA(B3:B34)</f>
        <v>8</v>
      </c>
    </row>
    <row r="46" spans="1:24">
      <c r="A46" s="58"/>
      <c r="B46" s="66" t="s">
        <v>47</v>
      </c>
    </row>
    <row r="47" spans="1:24">
      <c r="A47" s="58"/>
      <c r="B47" s="65">
        <f>COUNTA(D2:S2)</f>
        <v>13</v>
      </c>
    </row>
  </sheetData>
  <sheetProtection password="E9EB" sheet="1" objects="1" scenarios="1"/>
  <sortState ref="B3:B34">
    <sortCondition ref="B3"/>
  </sortState>
  <pageMargins left="0.25" right="5.2083333333333336E-2" top="0.11458333333333333" bottom="9.375E-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i Kata</dc:creator>
  <cp:lastModifiedBy>Admin</cp:lastModifiedBy>
  <cp:lastPrinted>2016-12-08T12:10:50Z</cp:lastPrinted>
  <dcterms:created xsi:type="dcterms:W3CDTF">2016-12-06T20:31:34Z</dcterms:created>
  <dcterms:modified xsi:type="dcterms:W3CDTF">2017-12-21T10:58:50Z</dcterms:modified>
</cp:coreProperties>
</file>