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11025"/>
  </bookViews>
  <sheets>
    <sheet name="Lis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/>
  <c r="O30"/>
  <c r="N30"/>
  <c r="M30"/>
  <c r="L30"/>
  <c r="K30"/>
  <c r="J30"/>
  <c r="I30"/>
  <c r="H30"/>
  <c r="G30"/>
  <c r="F30"/>
  <c r="E30"/>
  <c r="D30"/>
  <c r="B34"/>
  <c r="S25" l="1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X11"/>
  <c r="X8"/>
  <c r="E27" l="1"/>
  <c r="X25" l="1"/>
  <c r="X24"/>
  <c r="X23"/>
  <c r="X22"/>
  <c r="X21"/>
  <c r="X20"/>
  <c r="X19"/>
  <c r="X18"/>
  <c r="X17"/>
  <c r="X16"/>
  <c r="X15"/>
  <c r="X14"/>
  <c r="X13"/>
  <c r="X12"/>
  <c r="X10"/>
  <c r="X9"/>
  <c r="X7"/>
  <c r="X6"/>
  <c r="X5"/>
  <c r="X4"/>
  <c r="X3"/>
  <c r="B32"/>
  <c r="T13" l="1"/>
  <c r="U13" s="1"/>
  <c r="T12"/>
  <c r="U12" s="1"/>
  <c r="T25"/>
  <c r="U25" s="1"/>
  <c r="T23"/>
  <c r="U23" s="1"/>
  <c r="T21"/>
  <c r="U21" s="1"/>
  <c r="T19"/>
  <c r="U19" s="1"/>
  <c r="T17"/>
  <c r="U17" s="1"/>
  <c r="T15"/>
  <c r="U15" s="1"/>
  <c r="T11"/>
  <c r="U11" s="1"/>
  <c r="T9"/>
  <c r="U9" s="1"/>
  <c r="T7"/>
  <c r="U7" s="1"/>
  <c r="T5"/>
  <c r="U5" s="1"/>
  <c r="T3"/>
  <c r="U3" s="1"/>
  <c r="T24"/>
  <c r="U24" s="1"/>
  <c r="T22"/>
  <c r="U22" s="1"/>
  <c r="T20"/>
  <c r="U20" s="1"/>
  <c r="T18"/>
  <c r="U18" s="1"/>
  <c r="T16"/>
  <c r="U16" s="1"/>
  <c r="T14"/>
  <c r="U14" s="1"/>
  <c r="T10"/>
  <c r="U10" s="1"/>
  <c r="T8"/>
  <c r="U8" s="1"/>
  <c r="T6"/>
  <c r="U6" s="1"/>
  <c r="T4"/>
  <c r="U4" s="1"/>
  <c r="D27" l="1"/>
  <c r="H27"/>
  <c r="N27"/>
  <c r="F27"/>
  <c r="O27"/>
  <c r="K27"/>
  <c r="G27"/>
  <c r="L27"/>
  <c r="P27"/>
  <c r="J27"/>
  <c r="M27"/>
  <c r="I27"/>
</calcChain>
</file>

<file path=xl/sharedStrings.xml><?xml version="1.0" encoding="utf-8"?>
<sst xmlns="http://schemas.openxmlformats.org/spreadsheetml/2006/main" count="74" uniqueCount="74">
  <si>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</si>
  <si>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</si>
  <si>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</si>
  <si>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</si>
  <si>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</si>
  <si>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</si>
  <si>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</si>
  <si>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</si>
  <si>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</si>
  <si>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</si>
  <si>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</si>
  <si>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</si>
  <si>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</si>
  <si>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</si>
  <si>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</si>
  <si>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</si>
  <si>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19.</t>
  </si>
  <si>
    <t>17.</t>
  </si>
  <si>
    <t>18.</t>
  </si>
  <si>
    <t>20.</t>
  </si>
  <si>
    <t>21.</t>
  </si>
  <si>
    <t>22.</t>
  </si>
  <si>
    <t>23.</t>
  </si>
  <si>
    <t>UČENIK</t>
  </si>
  <si>
    <t>PREDMETI</t>
  </si>
  <si>
    <t>IZOSTANCI</t>
  </si>
  <si>
    <t>NEDOVOLJNIH</t>
  </si>
  <si>
    <t>PLANIRANO</t>
  </si>
  <si>
    <t>REALIZIRANO</t>
  </si>
  <si>
    <t>RAZLIKA</t>
  </si>
  <si>
    <t>O</t>
  </si>
  <si>
    <t>N</t>
  </si>
  <si>
    <t>U</t>
  </si>
  <si>
    <t>USPJEH</t>
  </si>
  <si>
    <t>Broj Učenika</t>
  </si>
  <si>
    <t>Broj Predmeta</t>
  </si>
  <si>
    <t>Prosjek</t>
  </si>
  <si>
    <t>Negativnih</t>
  </si>
  <si>
    <t>Bazina Stipe</t>
  </si>
  <si>
    <t>Bošnjak Zvonimir</t>
  </si>
  <si>
    <t>Gilić Marko</t>
  </si>
  <si>
    <t>Gusić Janjić Tomislav</t>
  </si>
  <si>
    <t>Jenjić Mihael</t>
  </si>
  <si>
    <t>Jurela Ivan</t>
  </si>
  <si>
    <t>Jurko Klara</t>
  </si>
  <si>
    <t>Koprčina Filip</t>
  </si>
  <si>
    <t>Križanac Josip</t>
  </si>
  <si>
    <t>Lelas Mario</t>
  </si>
  <si>
    <t>Mastelić Jakov</t>
  </si>
  <si>
    <t>Omrčen Miro</t>
  </si>
  <si>
    <t>Paleško Antonio</t>
  </si>
  <si>
    <t>Radan Leonardo</t>
  </si>
  <si>
    <t>Sablić Vinko</t>
  </si>
  <si>
    <t>Slišković Mirko</t>
  </si>
  <si>
    <t>Smoljo Josip</t>
  </si>
  <si>
    <t>Šipić Ante</t>
  </si>
  <si>
    <t>Tadić Ivan</t>
  </si>
  <si>
    <t>Tadić Petar</t>
  </si>
  <si>
    <t>Talaja Dalibor</t>
  </si>
  <si>
    <t>Vuco Mario</t>
  </si>
  <si>
    <t>Župić Karlo</t>
  </si>
  <si>
    <t>Hrvatski jezik</t>
  </si>
  <si>
    <t>Engleski jezik</t>
  </si>
  <si>
    <t>Povjest</t>
  </si>
  <si>
    <t>Vjeronauk</t>
  </si>
  <si>
    <t>Geografija</t>
  </si>
  <si>
    <t>TZK</t>
  </si>
  <si>
    <t>Prijevoz tereta</t>
  </si>
  <si>
    <t>Ceste i cestovna vozila</t>
  </si>
  <si>
    <t>Prometna geogr</t>
  </si>
  <si>
    <t>Cestovna vozila</t>
  </si>
  <si>
    <t>IN Engleski</t>
  </si>
  <si>
    <t>Prakt nast</t>
  </si>
  <si>
    <t>Matematika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</si>
</sst>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7" xfId="0" applyBorder="1" applyProtection="1">
      <protection locked="0"/>
    </xf>
    <xf numFmtId="0" fontId="0" fillId="0" borderId="17" xfId="0" applyBorder="1" applyProtection="1"/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 applyProtection="1">
      <alignment textRotation="255"/>
      <protection locked="0"/>
    </xf>
    <xf numFmtId="0" fontId="0" fillId="0" borderId="13" xfId="0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5" borderId="17" xfId="0" applyFill="1" applyBorder="1" applyProtection="1">
      <protection locked="0"/>
    </xf>
    <xf numFmtId="0" fontId="0" fillId="2" borderId="22" xfId="0" applyFill="1" applyBorder="1" applyAlignment="1">
      <alignment horizontal="center" vertical="center"/>
    </xf>
    <xf numFmtId="0" fontId="0" fillId="0" borderId="25" xfId="0" applyBorder="1" applyProtection="1"/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6" borderId="2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5" xfId="0" applyFont="1" applyFill="1" applyBorder="1" applyAlignment="1" applyProtection="1">
      <alignment horizontal="center" vertical="center" textRotation="255"/>
      <protection locked="0"/>
    </xf>
    <xf numFmtId="0" fontId="1" fillId="6" borderId="15" xfId="0" applyFont="1" applyFill="1" applyBorder="1" applyAlignment="1" applyProtection="1">
      <alignment horizontal="center" vertical="center" textRotation="255"/>
      <protection locked="0"/>
    </xf>
    <xf numFmtId="0" fontId="2" fillId="6" borderId="15" xfId="0" applyFont="1" applyFill="1" applyBorder="1" applyAlignment="1" applyProtection="1">
      <alignment horizontal="center" vertical="center" textRotation="255"/>
      <protection locked="0"/>
    </xf>
    <xf numFmtId="0" fontId="0" fillId="4" borderId="15" xfId="0" applyFont="1" applyFill="1" applyBorder="1" applyAlignment="1" applyProtection="1">
      <alignment horizontal="center" vertical="center" textRotation="255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2" fontId="0" fillId="6" borderId="8" xfId="0" applyNumberFormat="1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26" xfId="0" applyFill="1" applyBorder="1" applyAlignment="1" applyProtection="1">
      <alignment horizontal="center"/>
    </xf>
    <xf numFmtId="0" fontId="0" fillId="6" borderId="26" xfId="0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Protection="1"/>
    <xf numFmtId="0" fontId="0" fillId="0" borderId="0" xfId="0" applyProtection="1"/>
    <xf numFmtId="2" fontId="3" fillId="6" borderId="8" xfId="0" applyNumberFormat="1" applyFont="1" applyFill="1" applyBorder="1" applyAlignment="1" applyProtection="1">
      <alignment horizontal="center"/>
    </xf>
    <xf numFmtId="0" fontId="3" fillId="6" borderId="8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1" fontId="3" fillId="6" borderId="8" xfId="0" applyNumberFormat="1" applyFont="1" applyFill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9" xfId="0" applyBorder="1" applyProtection="1"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23" xfId="0" applyBorder="1" applyProtection="1">
      <protection locked="0"/>
    </xf>
    <xf numFmtId="0" fontId="4" fillId="7" borderId="8" xfId="0" applyFont="1" applyFill="1" applyBorder="1" applyAlignment="1" applyProtection="1">
      <alignment horizontal="center"/>
      <protection locked="0"/>
    </xf>
    <xf numFmtId="0" fontId="5" fillId="0" borderId="27" xfId="0" applyFont="1" applyBorder="1" applyProtection="1">
      <protection locked="0"/>
    </xf>
    <xf numFmtId="0" fontId="5" fillId="0" borderId="16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119063</xdr:colOff>
      <xdr:row>0</xdr:row>
      <xdr:rowOff>65088</xdr:rowOff>
    </xdr:from>
    <xdr:to>
      <xdr:col>2</xdr:col>
      <xdr:colOff>209550</xdr:colOff>
      <xdr:row>2</xdr:row>
      <xdr:rowOff>9525</xdr:rowOff>
    </xdr:to>
    <xdr:cxnSp macro="">
      <xdr:nvCxnSpPr>
        <xdr:cNvPr id="3" name="Ravni poveznik 2"/>
        <xdr:cNvCxnSpPr/>
      </xdr:nvCxnSpPr>
      <xdr:spPr>
        <a:xfrm>
          <a:off x="341313" y="65088"/>
          <a:ext cx="1241425" cy="1857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view="pageLayout" zoomScale="120" zoomScaleNormal="50" zoomScalePageLayoutView="120" workbookViewId="0">
      <selection activeCell="Q27" sqref="Q27:T30"/>
    </sheetView>
  </sheetViews>
  <sheetFormatPr defaultColWidth="9.140625" defaultRowHeight="15"/>
  <cols>
    <col min="1" max="1" width="3" customWidth="1"/>
    <col min="2" max="2" width="16.140625" customWidth="1"/>
    <col min="3" max="3" width="3.7109375" customWidth="1"/>
    <col min="4" max="19" width="3.5703125" customWidth="1"/>
    <col min="20" max="20" width="4.28515625" customWidth="1"/>
    <col min="21" max="24" width="3.5703125" customWidth="1"/>
  </cols>
  <sheetData>
    <row r="1" spans="1:26">
      <c r="A1" s="52"/>
      <c r="B1" s="53"/>
      <c r="C1" s="54"/>
      <c r="D1" s="55"/>
      <c r="E1" s="56"/>
      <c r="F1" s="55"/>
      <c r="G1" s="56"/>
      <c r="H1" s="55"/>
      <c r="I1" s="56"/>
      <c r="J1" s="55"/>
      <c r="K1" s="56"/>
      <c r="L1" s="55"/>
      <c r="M1" s="56"/>
      <c r="N1" s="55"/>
      <c r="O1" s="56"/>
      <c r="P1" s="55"/>
      <c r="Q1" s="56"/>
      <c r="R1" s="55"/>
      <c r="S1" s="17"/>
      <c r="T1" s="17"/>
      <c r="U1" s="18"/>
      <c r="V1" s="19" t="s">
        <v>25</v>
      </c>
      <c r="W1" s="20"/>
      <c r="X1" s="21"/>
      <c r="Y1" s="2"/>
    </row>
    <row r="2" spans="1:26" ht="135.75" customHeight="1" thickBot="1">
      <c r="A2" s="57"/>
      <c r="B2" s="9" t="s">
        <v>23</v>
      </c>
      <c r="C2" s="8" t="s">
        <v>24</v>
      </c>
      <c r="D2" s="22" t="s">
        <v>61</v>
      </c>
      <c r="E2" s="23" t="s">
        <v>62</v>
      </c>
      <c r="F2" s="22" t="s">
        <v>63</v>
      </c>
      <c r="G2" s="23" t="s">
        <v>64</v>
      </c>
      <c r="H2" s="22" t="s">
        <v>65</v>
      </c>
      <c r="I2" s="23" t="s">
        <v>66</v>
      </c>
      <c r="J2" s="22" t="s">
        <v>67</v>
      </c>
      <c r="K2" s="23" t="s">
        <v>68</v>
      </c>
      <c r="L2" s="22" t="s">
        <v>69</v>
      </c>
      <c r="M2" s="23" t="s">
        <v>70</v>
      </c>
      <c r="N2" s="22" t="s">
        <v>71</v>
      </c>
      <c r="O2" s="23" t="s">
        <v>72</v>
      </c>
      <c r="P2" s="22" t="s">
        <v>73</v>
      </c>
      <c r="Q2" s="23"/>
      <c r="R2" s="22"/>
      <c r="S2" s="23" t="s">
        <v>37</v>
      </c>
      <c r="T2" s="24" t="s">
        <v>36</v>
      </c>
      <c r="U2" s="25" t="s">
        <v>33</v>
      </c>
      <c r="V2" s="10" t="s">
        <v>30</v>
      </c>
      <c r="W2" s="11" t="s">
        <v>31</v>
      </c>
      <c r="X2" s="13" t="s">
        <v>32</v>
      </c>
      <c r="Z2" s="1"/>
    </row>
    <row r="3" spans="1:26">
      <c r="A3" s="58" t="s">
        <v>0</v>
      </c>
      <c r="B3" s="60" t="s">
        <v>38</v>
      </c>
      <c r="C3" s="12"/>
      <c r="D3" s="26"/>
      <c r="E3" s="27">
        <v>1</v>
      </c>
      <c r="F3" s="26"/>
      <c r="G3" s="27"/>
      <c r="H3" s="26"/>
      <c r="I3" s="27"/>
      <c r="J3" s="26"/>
      <c r="K3" s="27"/>
      <c r="L3" s="26"/>
      <c r="M3" s="27"/>
      <c r="N3" s="26"/>
      <c r="O3" s="27"/>
      <c r="P3" s="26">
        <v>1</v>
      </c>
      <c r="Q3" s="27"/>
      <c r="R3" s="26"/>
      <c r="S3" s="32">
        <f>COUNTIF(D3:R3,1)</f>
        <v>2</v>
      </c>
      <c r="T3" s="44">
        <f>SUM(D3:S3)/B34</f>
        <v>0.30769230769230771</v>
      </c>
      <c r="U3" s="51">
        <f t="shared" ref="U3:U25" si="0">IF(COUNTIF(D3:S3,1)&gt;0,1,T3)</f>
        <v>1</v>
      </c>
      <c r="V3" s="30">
        <v>42</v>
      </c>
      <c r="W3" s="30">
        <v>2</v>
      </c>
      <c r="X3" s="31">
        <f>V3+W3</f>
        <v>44</v>
      </c>
    </row>
    <row r="4" spans="1:26">
      <c r="A4" s="58" t="s">
        <v>1</v>
      </c>
      <c r="B4" s="61" t="s">
        <v>39</v>
      </c>
      <c r="C4" s="12"/>
      <c r="D4" s="26"/>
      <c r="E4" s="27">
        <v>1</v>
      </c>
      <c r="F4" s="26"/>
      <c r="G4" s="27"/>
      <c r="H4" s="26"/>
      <c r="I4" s="27"/>
      <c r="J4" s="26"/>
      <c r="K4" s="27"/>
      <c r="L4" s="26"/>
      <c r="M4" s="27"/>
      <c r="N4" s="26"/>
      <c r="O4" s="27"/>
      <c r="P4" s="26">
        <v>1</v>
      </c>
      <c r="Q4" s="27"/>
      <c r="R4" s="26"/>
      <c r="S4" s="32">
        <f t="shared" ref="S4:S25" si="1">COUNTIF(D4:R4,1)</f>
        <v>2</v>
      </c>
      <c r="T4" s="44">
        <f>SUM(D4:S4)/B34</f>
        <v>0.30769230769230771</v>
      </c>
      <c r="U4" s="51">
        <f t="shared" si="0"/>
        <v>1</v>
      </c>
      <c r="V4" s="30">
        <v>22</v>
      </c>
      <c r="W4" s="30">
        <v>1</v>
      </c>
      <c r="X4" s="31">
        <f t="shared" ref="X4:X25" si="2">V4+W4</f>
        <v>23</v>
      </c>
    </row>
    <row r="5" spans="1:26">
      <c r="A5" s="58" t="s">
        <v>2</v>
      </c>
      <c r="B5" s="61" t="s">
        <v>40</v>
      </c>
      <c r="C5" s="12"/>
      <c r="D5" s="26"/>
      <c r="E5" s="27"/>
      <c r="F5" s="26"/>
      <c r="G5" s="27"/>
      <c r="H5" s="26"/>
      <c r="I5" s="27"/>
      <c r="J5" s="26"/>
      <c r="K5" s="27"/>
      <c r="L5" s="26"/>
      <c r="M5" s="27"/>
      <c r="N5" s="26"/>
      <c r="O5" s="27"/>
      <c r="P5" s="26"/>
      <c r="Q5" s="27"/>
      <c r="R5" s="26"/>
      <c r="S5" s="32">
        <f t="shared" si="1"/>
        <v>0</v>
      </c>
      <c r="T5" s="44">
        <f>SUM(D5:S5)/B34</f>
        <v>0</v>
      </c>
      <c r="U5" s="51">
        <f t="shared" si="0"/>
        <v>0</v>
      </c>
      <c r="V5" s="59">
        <v>50</v>
      </c>
      <c r="W5" s="59">
        <v>5</v>
      </c>
      <c r="X5" s="31">
        <f t="shared" si="2"/>
        <v>55</v>
      </c>
    </row>
    <row r="6" spans="1:26">
      <c r="A6" s="58" t="s">
        <v>3</v>
      </c>
      <c r="B6" s="61" t="s">
        <v>41</v>
      </c>
      <c r="C6" s="12"/>
      <c r="D6" s="26"/>
      <c r="E6" s="27">
        <v>1</v>
      </c>
      <c r="F6" s="26"/>
      <c r="G6" s="27"/>
      <c r="H6" s="26"/>
      <c r="I6" s="27"/>
      <c r="J6" s="26"/>
      <c r="K6" s="27"/>
      <c r="L6" s="26"/>
      <c r="M6" s="27"/>
      <c r="N6" s="26"/>
      <c r="O6" s="27"/>
      <c r="P6" s="26">
        <v>1</v>
      </c>
      <c r="Q6" s="27"/>
      <c r="R6" s="26"/>
      <c r="S6" s="32">
        <f t="shared" si="1"/>
        <v>2</v>
      </c>
      <c r="T6" s="44">
        <f>SUM(D6:S6)/B34</f>
        <v>0.30769230769230771</v>
      </c>
      <c r="U6" s="51">
        <f t="shared" si="0"/>
        <v>1</v>
      </c>
      <c r="V6" s="59">
        <v>22</v>
      </c>
      <c r="W6" s="59">
        <v>8</v>
      </c>
      <c r="X6" s="31">
        <f t="shared" si="2"/>
        <v>30</v>
      </c>
    </row>
    <row r="7" spans="1:26">
      <c r="A7" s="58" t="s">
        <v>4</v>
      </c>
      <c r="B7" s="61" t="s">
        <v>42</v>
      </c>
      <c r="C7" s="12"/>
      <c r="D7" s="26"/>
      <c r="E7" s="27"/>
      <c r="F7" s="26"/>
      <c r="G7" s="27"/>
      <c r="H7" s="26"/>
      <c r="I7" s="27"/>
      <c r="J7" s="26"/>
      <c r="K7" s="27"/>
      <c r="L7" s="26"/>
      <c r="M7" s="27"/>
      <c r="N7" s="26"/>
      <c r="O7" s="27"/>
      <c r="P7" s="26"/>
      <c r="Q7" s="27"/>
      <c r="R7" s="26"/>
      <c r="S7" s="32">
        <f t="shared" si="1"/>
        <v>0</v>
      </c>
      <c r="T7" s="44">
        <f>SUM(D7:S7)/B34</f>
        <v>0</v>
      </c>
      <c r="U7" s="51">
        <f t="shared" si="0"/>
        <v>0</v>
      </c>
      <c r="V7" s="59">
        <v>21</v>
      </c>
      <c r="W7" s="59">
        <v>1</v>
      </c>
      <c r="X7" s="31">
        <f t="shared" si="2"/>
        <v>22</v>
      </c>
    </row>
    <row r="8" spans="1:26">
      <c r="A8" s="58" t="s">
        <v>5</v>
      </c>
      <c r="B8" s="61" t="s">
        <v>43</v>
      </c>
      <c r="C8" s="12"/>
      <c r="D8" s="26"/>
      <c r="E8" s="27"/>
      <c r="F8" s="26"/>
      <c r="G8" s="27"/>
      <c r="H8" s="26"/>
      <c r="I8" s="27"/>
      <c r="J8" s="26"/>
      <c r="K8" s="27"/>
      <c r="L8" s="26"/>
      <c r="M8" s="27"/>
      <c r="N8" s="26"/>
      <c r="O8" s="27"/>
      <c r="P8" s="26"/>
      <c r="Q8" s="27"/>
      <c r="R8" s="26"/>
      <c r="S8" s="32">
        <f t="shared" si="1"/>
        <v>0</v>
      </c>
      <c r="T8" s="44">
        <f>SUM(D8:S8)/B34</f>
        <v>0</v>
      </c>
      <c r="U8" s="51">
        <f t="shared" si="0"/>
        <v>0</v>
      </c>
      <c r="V8" s="59">
        <v>51</v>
      </c>
      <c r="W8" s="59">
        <v>0</v>
      </c>
      <c r="X8" s="31">
        <f t="shared" si="2"/>
        <v>51</v>
      </c>
    </row>
    <row r="9" spans="1:26">
      <c r="A9" s="58" t="s">
        <v>6</v>
      </c>
      <c r="B9" s="61" t="s">
        <v>44</v>
      </c>
      <c r="C9" s="12"/>
      <c r="D9" s="26"/>
      <c r="E9" s="27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7"/>
      <c r="R9" s="26"/>
      <c r="S9" s="32">
        <f t="shared" si="1"/>
        <v>0</v>
      </c>
      <c r="T9" s="44">
        <f>SUM(D9:S9)/B34</f>
        <v>0</v>
      </c>
      <c r="U9" s="51">
        <f t="shared" si="0"/>
        <v>0</v>
      </c>
      <c r="V9" s="59">
        <v>0</v>
      </c>
      <c r="W9" s="59">
        <v>1</v>
      </c>
      <c r="X9" s="31">
        <f t="shared" si="2"/>
        <v>1</v>
      </c>
    </row>
    <row r="10" spans="1:26">
      <c r="A10" s="58" t="s">
        <v>7</v>
      </c>
      <c r="B10" s="61" t="s">
        <v>45</v>
      </c>
      <c r="C10" s="12"/>
      <c r="D10" s="26">
        <v>1</v>
      </c>
      <c r="E10" s="27"/>
      <c r="F10" s="26"/>
      <c r="G10" s="27"/>
      <c r="H10" s="26"/>
      <c r="I10" s="27"/>
      <c r="J10" s="26"/>
      <c r="K10" s="27"/>
      <c r="L10" s="26"/>
      <c r="M10" s="27"/>
      <c r="N10" s="26">
        <v>1</v>
      </c>
      <c r="O10" s="27"/>
      <c r="P10" s="26">
        <v>1</v>
      </c>
      <c r="Q10" s="27"/>
      <c r="R10" s="26"/>
      <c r="S10" s="32">
        <f t="shared" si="1"/>
        <v>3</v>
      </c>
      <c r="T10" s="44">
        <f>SUM(D10:S10)/B34</f>
        <v>0.46153846153846156</v>
      </c>
      <c r="U10" s="51">
        <f t="shared" si="0"/>
        <v>1</v>
      </c>
      <c r="V10" s="59">
        <v>60</v>
      </c>
      <c r="W10" s="59">
        <v>4</v>
      </c>
      <c r="X10" s="31">
        <f t="shared" si="2"/>
        <v>64</v>
      </c>
    </row>
    <row r="11" spans="1:26">
      <c r="A11" s="58" t="s">
        <v>8</v>
      </c>
      <c r="B11" s="61" t="s">
        <v>46</v>
      </c>
      <c r="C11" s="12"/>
      <c r="D11" s="26"/>
      <c r="E11" s="27"/>
      <c r="F11" s="26"/>
      <c r="G11" s="27"/>
      <c r="H11" s="26"/>
      <c r="I11" s="27"/>
      <c r="J11" s="26"/>
      <c r="K11" s="27"/>
      <c r="L11" s="26"/>
      <c r="M11" s="27"/>
      <c r="N11" s="26"/>
      <c r="O11" s="27"/>
      <c r="P11" s="26"/>
      <c r="Q11" s="27"/>
      <c r="R11" s="26"/>
      <c r="S11" s="32">
        <f t="shared" si="1"/>
        <v>0</v>
      </c>
      <c r="T11" s="44">
        <f>SUM(D11:S11)/B34</f>
        <v>0</v>
      </c>
      <c r="U11" s="51">
        <f t="shared" si="0"/>
        <v>0</v>
      </c>
      <c r="V11" s="59">
        <v>16</v>
      </c>
      <c r="W11" s="59">
        <v>1</v>
      </c>
      <c r="X11" s="31">
        <f t="shared" si="2"/>
        <v>17</v>
      </c>
    </row>
    <row r="12" spans="1:26">
      <c r="A12" s="58" t="s">
        <v>9</v>
      </c>
      <c r="B12" s="61" t="s">
        <v>47</v>
      </c>
      <c r="C12" s="12"/>
      <c r="D12" s="26"/>
      <c r="E12" s="27"/>
      <c r="F12" s="26"/>
      <c r="G12" s="27"/>
      <c r="H12" s="26"/>
      <c r="I12" s="27"/>
      <c r="J12" s="26"/>
      <c r="K12" s="27"/>
      <c r="L12" s="26"/>
      <c r="M12" s="27"/>
      <c r="N12" s="26"/>
      <c r="O12" s="27"/>
      <c r="P12" s="26"/>
      <c r="Q12" s="27"/>
      <c r="R12" s="26"/>
      <c r="S12" s="32">
        <f t="shared" si="1"/>
        <v>0</v>
      </c>
      <c r="T12" s="44">
        <f>SUM(D12:S12)/B34</f>
        <v>0</v>
      </c>
      <c r="U12" s="51">
        <f t="shared" si="0"/>
        <v>0</v>
      </c>
      <c r="V12" s="59">
        <v>81</v>
      </c>
      <c r="W12" s="59">
        <v>2</v>
      </c>
      <c r="X12" s="31">
        <f t="shared" si="2"/>
        <v>83</v>
      </c>
    </row>
    <row r="13" spans="1:26">
      <c r="A13" s="58" t="s">
        <v>10</v>
      </c>
      <c r="B13" s="61" t="s">
        <v>48</v>
      </c>
      <c r="C13" s="12"/>
      <c r="D13" s="26"/>
      <c r="E13" s="27"/>
      <c r="F13" s="26"/>
      <c r="G13" s="27"/>
      <c r="H13" s="26"/>
      <c r="I13" s="27"/>
      <c r="J13" s="26"/>
      <c r="K13" s="27"/>
      <c r="L13" s="26"/>
      <c r="M13" s="27"/>
      <c r="N13" s="26"/>
      <c r="O13" s="27"/>
      <c r="P13" s="26">
        <v>1</v>
      </c>
      <c r="Q13" s="27"/>
      <c r="R13" s="26"/>
      <c r="S13" s="32">
        <f t="shared" si="1"/>
        <v>1</v>
      </c>
      <c r="T13" s="44">
        <f>SUM(D13:S13)/B34</f>
        <v>0.15384615384615385</v>
      </c>
      <c r="U13" s="51">
        <f t="shared" si="0"/>
        <v>1</v>
      </c>
      <c r="V13" s="59">
        <v>19</v>
      </c>
      <c r="W13" s="59">
        <v>2</v>
      </c>
      <c r="X13" s="31">
        <f t="shared" si="2"/>
        <v>21</v>
      </c>
    </row>
    <row r="14" spans="1:26">
      <c r="A14" s="58" t="s">
        <v>11</v>
      </c>
      <c r="B14" s="61" t="s">
        <v>49</v>
      </c>
      <c r="C14" s="12"/>
      <c r="D14" s="26"/>
      <c r="E14" s="27"/>
      <c r="F14" s="26">
        <v>1</v>
      </c>
      <c r="G14" s="27"/>
      <c r="H14" s="26"/>
      <c r="I14" s="27"/>
      <c r="J14" s="26"/>
      <c r="K14" s="27"/>
      <c r="L14" s="26"/>
      <c r="M14" s="27"/>
      <c r="N14" s="26">
        <v>1</v>
      </c>
      <c r="O14" s="27"/>
      <c r="P14" s="26">
        <v>1</v>
      </c>
      <c r="Q14" s="27"/>
      <c r="R14" s="26"/>
      <c r="S14" s="32">
        <f t="shared" si="1"/>
        <v>3</v>
      </c>
      <c r="T14" s="44">
        <f>SUM(D14:S14)/B34</f>
        <v>0.46153846153846156</v>
      </c>
      <c r="U14" s="51">
        <f t="shared" si="0"/>
        <v>1</v>
      </c>
      <c r="V14" s="59">
        <v>97</v>
      </c>
      <c r="W14" s="59">
        <v>1</v>
      </c>
      <c r="X14" s="31">
        <f t="shared" si="2"/>
        <v>98</v>
      </c>
    </row>
    <row r="15" spans="1:26">
      <c r="A15" s="58" t="s">
        <v>12</v>
      </c>
      <c r="B15" s="61" t="s">
        <v>50</v>
      </c>
      <c r="C15" s="12"/>
      <c r="D15" s="26"/>
      <c r="E15" s="27">
        <v>1</v>
      </c>
      <c r="F15" s="26">
        <v>1</v>
      </c>
      <c r="G15" s="27"/>
      <c r="H15" s="26"/>
      <c r="I15" s="27"/>
      <c r="J15" s="26"/>
      <c r="K15" s="27"/>
      <c r="L15" s="26"/>
      <c r="M15" s="27">
        <v>1</v>
      </c>
      <c r="N15" s="26">
        <v>1</v>
      </c>
      <c r="O15" s="27"/>
      <c r="P15" s="26">
        <v>1</v>
      </c>
      <c r="Q15" s="27"/>
      <c r="R15" s="26"/>
      <c r="S15" s="32">
        <f t="shared" si="1"/>
        <v>5</v>
      </c>
      <c r="T15" s="44">
        <f>SUM(D15:S15)/B34</f>
        <v>0.76923076923076927</v>
      </c>
      <c r="U15" s="51">
        <f t="shared" si="0"/>
        <v>1</v>
      </c>
      <c r="V15" s="59">
        <v>63</v>
      </c>
      <c r="W15" s="59">
        <v>0</v>
      </c>
      <c r="X15" s="31">
        <f t="shared" si="2"/>
        <v>63</v>
      </c>
    </row>
    <row r="16" spans="1:26">
      <c r="A16" s="58" t="s">
        <v>13</v>
      </c>
      <c r="B16" s="61" t="s">
        <v>51</v>
      </c>
      <c r="C16" s="12"/>
      <c r="D16" s="26"/>
      <c r="E16" s="27"/>
      <c r="F16" s="26"/>
      <c r="G16" s="27"/>
      <c r="H16" s="26"/>
      <c r="I16" s="27"/>
      <c r="J16" s="26"/>
      <c r="K16" s="27"/>
      <c r="L16" s="26"/>
      <c r="M16" s="27">
        <v>1</v>
      </c>
      <c r="N16" s="26"/>
      <c r="O16" s="27"/>
      <c r="P16" s="26">
        <v>1</v>
      </c>
      <c r="Q16" s="27"/>
      <c r="R16" s="26"/>
      <c r="S16" s="32">
        <f t="shared" si="1"/>
        <v>2</v>
      </c>
      <c r="T16" s="44">
        <f>SUM(D16:S16)/B34</f>
        <v>0.30769230769230771</v>
      </c>
      <c r="U16" s="51">
        <f t="shared" si="0"/>
        <v>1</v>
      </c>
      <c r="V16" s="59">
        <v>93</v>
      </c>
      <c r="W16" s="59">
        <v>2</v>
      </c>
      <c r="X16" s="31">
        <f t="shared" si="2"/>
        <v>95</v>
      </c>
    </row>
    <row r="17" spans="1:24">
      <c r="A17" s="58" t="s">
        <v>14</v>
      </c>
      <c r="B17" s="61" t="s">
        <v>52</v>
      </c>
      <c r="C17" s="12"/>
      <c r="D17" s="26"/>
      <c r="E17" s="27"/>
      <c r="F17" s="26"/>
      <c r="G17" s="27"/>
      <c r="H17" s="26"/>
      <c r="I17" s="27"/>
      <c r="J17" s="26"/>
      <c r="K17" s="27"/>
      <c r="L17" s="26"/>
      <c r="M17" s="27"/>
      <c r="N17" s="26"/>
      <c r="O17" s="27"/>
      <c r="P17" s="26">
        <v>1</v>
      </c>
      <c r="Q17" s="27"/>
      <c r="R17" s="26"/>
      <c r="S17" s="32">
        <f t="shared" si="1"/>
        <v>1</v>
      </c>
      <c r="T17" s="44">
        <f>SUM(D17:S17)/B34</f>
        <v>0.15384615384615385</v>
      </c>
      <c r="U17" s="51">
        <f t="shared" si="0"/>
        <v>1</v>
      </c>
      <c r="V17" s="59">
        <v>46</v>
      </c>
      <c r="W17" s="59">
        <v>2</v>
      </c>
      <c r="X17" s="31">
        <f t="shared" si="2"/>
        <v>48</v>
      </c>
    </row>
    <row r="18" spans="1:24">
      <c r="A18" s="58" t="s">
        <v>15</v>
      </c>
      <c r="B18" s="61" t="s">
        <v>53</v>
      </c>
      <c r="C18" s="12"/>
      <c r="D18" s="26"/>
      <c r="E18" s="27"/>
      <c r="F18" s="26"/>
      <c r="G18" s="27"/>
      <c r="H18" s="26"/>
      <c r="I18" s="27"/>
      <c r="J18" s="26"/>
      <c r="K18" s="27"/>
      <c r="L18" s="26"/>
      <c r="M18" s="27"/>
      <c r="N18" s="26"/>
      <c r="O18" s="27"/>
      <c r="P18" s="26">
        <v>1</v>
      </c>
      <c r="Q18" s="27"/>
      <c r="R18" s="26"/>
      <c r="S18" s="32">
        <f t="shared" si="1"/>
        <v>1</v>
      </c>
      <c r="T18" s="44">
        <f>SUM(D18:S18)/B34</f>
        <v>0.15384615384615385</v>
      </c>
      <c r="U18" s="51">
        <f t="shared" si="0"/>
        <v>1</v>
      </c>
      <c r="V18" s="59">
        <v>105</v>
      </c>
      <c r="W18" s="59">
        <v>4</v>
      </c>
      <c r="X18" s="31">
        <f t="shared" si="2"/>
        <v>109</v>
      </c>
    </row>
    <row r="19" spans="1:24">
      <c r="A19" s="58" t="s">
        <v>17</v>
      </c>
      <c r="B19" s="61" t="s">
        <v>54</v>
      </c>
      <c r="C19" s="12"/>
      <c r="D19" s="26"/>
      <c r="E19" s="27">
        <v>1</v>
      </c>
      <c r="F19" s="26"/>
      <c r="G19" s="27"/>
      <c r="H19" s="26"/>
      <c r="I19" s="27"/>
      <c r="J19" s="26"/>
      <c r="K19" s="27"/>
      <c r="L19" s="26"/>
      <c r="M19" s="27"/>
      <c r="N19" s="26">
        <v>1</v>
      </c>
      <c r="O19" s="27"/>
      <c r="P19" s="26">
        <v>1</v>
      </c>
      <c r="Q19" s="27"/>
      <c r="R19" s="26"/>
      <c r="S19" s="32">
        <f t="shared" si="1"/>
        <v>3</v>
      </c>
      <c r="T19" s="44">
        <f>SUM(D19:S19)/B34</f>
        <v>0.46153846153846156</v>
      </c>
      <c r="U19" s="51">
        <f t="shared" si="0"/>
        <v>1</v>
      </c>
      <c r="V19" s="59">
        <v>24</v>
      </c>
      <c r="W19" s="59">
        <v>1</v>
      </c>
      <c r="X19" s="31">
        <f t="shared" si="2"/>
        <v>25</v>
      </c>
    </row>
    <row r="20" spans="1:24">
      <c r="A20" s="58" t="s">
        <v>18</v>
      </c>
      <c r="B20" s="61" t="s">
        <v>55</v>
      </c>
      <c r="C20" s="12"/>
      <c r="D20" s="26"/>
      <c r="E20" s="27">
        <v>1</v>
      </c>
      <c r="F20" s="26">
        <v>1</v>
      </c>
      <c r="G20" s="27"/>
      <c r="H20" s="26"/>
      <c r="I20" s="27"/>
      <c r="J20" s="26"/>
      <c r="K20" s="27"/>
      <c r="L20" s="26"/>
      <c r="M20" s="27">
        <v>1</v>
      </c>
      <c r="N20" s="26">
        <v>1</v>
      </c>
      <c r="O20" s="27"/>
      <c r="P20" s="26">
        <v>1</v>
      </c>
      <c r="Q20" s="27"/>
      <c r="R20" s="26"/>
      <c r="S20" s="32">
        <f t="shared" si="1"/>
        <v>5</v>
      </c>
      <c r="T20" s="44">
        <f>SUM(D20:S20)/B34</f>
        <v>0.76923076923076927</v>
      </c>
      <c r="U20" s="51">
        <f t="shared" si="0"/>
        <v>1</v>
      </c>
      <c r="V20" s="59">
        <v>34</v>
      </c>
      <c r="W20" s="59">
        <v>1</v>
      </c>
      <c r="X20" s="31">
        <f t="shared" si="2"/>
        <v>35</v>
      </c>
    </row>
    <row r="21" spans="1:24">
      <c r="A21" s="58" t="s">
        <v>16</v>
      </c>
      <c r="B21" s="61" t="s">
        <v>56</v>
      </c>
      <c r="C21" s="12"/>
      <c r="D21" s="26"/>
      <c r="E21" s="27"/>
      <c r="F21" s="26"/>
      <c r="G21" s="27"/>
      <c r="H21" s="26"/>
      <c r="I21" s="27"/>
      <c r="J21" s="26"/>
      <c r="K21" s="27"/>
      <c r="L21" s="26"/>
      <c r="M21" s="27"/>
      <c r="N21" s="26"/>
      <c r="O21" s="27"/>
      <c r="P21" s="26"/>
      <c r="Q21" s="27"/>
      <c r="R21" s="26"/>
      <c r="S21" s="32">
        <f t="shared" si="1"/>
        <v>0</v>
      </c>
      <c r="T21" s="44">
        <f>SUM(D21:S21)/B34</f>
        <v>0</v>
      </c>
      <c r="U21" s="51">
        <f t="shared" si="0"/>
        <v>0</v>
      </c>
      <c r="V21" s="59">
        <v>37</v>
      </c>
      <c r="W21" s="59">
        <v>1</v>
      </c>
      <c r="X21" s="31">
        <f t="shared" si="2"/>
        <v>38</v>
      </c>
    </row>
    <row r="22" spans="1:24">
      <c r="A22" s="58" t="s">
        <v>19</v>
      </c>
      <c r="B22" s="61" t="s">
        <v>57</v>
      </c>
      <c r="C22" s="12"/>
      <c r="D22" s="26"/>
      <c r="E22" s="27"/>
      <c r="F22" s="26"/>
      <c r="G22" s="27"/>
      <c r="H22" s="26"/>
      <c r="I22" s="27"/>
      <c r="J22" s="26"/>
      <c r="K22" s="27"/>
      <c r="L22" s="26"/>
      <c r="M22" s="27"/>
      <c r="N22" s="26">
        <v>1</v>
      </c>
      <c r="O22" s="27"/>
      <c r="P22" s="26">
        <v>1</v>
      </c>
      <c r="Q22" s="27"/>
      <c r="R22" s="26"/>
      <c r="S22" s="32">
        <f t="shared" si="1"/>
        <v>2</v>
      </c>
      <c r="T22" s="44">
        <f>SUM(D22:S22)/B34</f>
        <v>0.30769230769230771</v>
      </c>
      <c r="U22" s="51">
        <f t="shared" si="0"/>
        <v>1</v>
      </c>
      <c r="V22" s="59">
        <v>41</v>
      </c>
      <c r="W22" s="59">
        <v>2</v>
      </c>
      <c r="X22" s="31">
        <f t="shared" si="2"/>
        <v>43</v>
      </c>
    </row>
    <row r="23" spans="1:24">
      <c r="A23" s="58" t="s">
        <v>20</v>
      </c>
      <c r="B23" s="61" t="s">
        <v>58</v>
      </c>
      <c r="C23" s="12"/>
      <c r="D23" s="26"/>
      <c r="E23" s="27"/>
      <c r="F23" s="26"/>
      <c r="G23" s="27"/>
      <c r="H23" s="26"/>
      <c r="I23" s="27"/>
      <c r="J23" s="26"/>
      <c r="K23" s="27"/>
      <c r="L23" s="26"/>
      <c r="M23" s="27"/>
      <c r="N23" s="26"/>
      <c r="O23" s="27"/>
      <c r="P23" s="26">
        <v>1</v>
      </c>
      <c r="Q23" s="27"/>
      <c r="R23" s="26"/>
      <c r="S23" s="32">
        <f t="shared" si="1"/>
        <v>1</v>
      </c>
      <c r="T23" s="44">
        <f>SUM(D23:S23)/B34</f>
        <v>0.15384615384615385</v>
      </c>
      <c r="U23" s="51">
        <f t="shared" si="0"/>
        <v>1</v>
      </c>
      <c r="V23" s="59">
        <v>9</v>
      </c>
      <c r="W23" s="59">
        <v>11</v>
      </c>
      <c r="X23" s="31">
        <f t="shared" si="2"/>
        <v>20</v>
      </c>
    </row>
    <row r="24" spans="1:24">
      <c r="A24" s="58" t="s">
        <v>21</v>
      </c>
      <c r="B24" s="61" t="s">
        <v>59</v>
      </c>
      <c r="C24" s="12"/>
      <c r="D24" s="26"/>
      <c r="E24" s="27"/>
      <c r="F24" s="26"/>
      <c r="G24" s="27"/>
      <c r="H24" s="26"/>
      <c r="I24" s="27"/>
      <c r="J24" s="26"/>
      <c r="K24" s="27"/>
      <c r="L24" s="26"/>
      <c r="M24" s="27"/>
      <c r="N24" s="26"/>
      <c r="O24" s="27"/>
      <c r="P24" s="26"/>
      <c r="Q24" s="27"/>
      <c r="R24" s="26"/>
      <c r="S24" s="32">
        <f t="shared" si="1"/>
        <v>0</v>
      </c>
      <c r="T24" s="44">
        <f>SUM(D24:S24)/B34</f>
        <v>0</v>
      </c>
      <c r="U24" s="51">
        <f t="shared" si="0"/>
        <v>0</v>
      </c>
      <c r="V24" s="59">
        <v>28</v>
      </c>
      <c r="W24" s="59">
        <v>1</v>
      </c>
      <c r="X24" s="31">
        <f t="shared" si="2"/>
        <v>29</v>
      </c>
    </row>
    <row r="25" spans="1:24">
      <c r="A25" s="58" t="s">
        <v>22</v>
      </c>
      <c r="B25" s="61" t="s">
        <v>60</v>
      </c>
      <c r="C25" s="12"/>
      <c r="D25" s="26"/>
      <c r="E25" s="27"/>
      <c r="F25" s="26"/>
      <c r="G25" s="27"/>
      <c r="H25" s="26"/>
      <c r="I25" s="27"/>
      <c r="J25" s="26"/>
      <c r="K25" s="27"/>
      <c r="L25" s="26"/>
      <c r="M25" s="27"/>
      <c r="N25" s="26">
        <v>1</v>
      </c>
      <c r="O25" s="27"/>
      <c r="P25" s="26"/>
      <c r="Q25" s="27"/>
      <c r="R25" s="26"/>
      <c r="S25" s="32">
        <f t="shared" si="1"/>
        <v>1</v>
      </c>
      <c r="T25" s="44">
        <f>SUM(D25:S25)/B34</f>
        <v>0.15384615384615385</v>
      </c>
      <c r="U25" s="51">
        <f t="shared" si="0"/>
        <v>1</v>
      </c>
      <c r="V25" s="59">
        <v>79</v>
      </c>
      <c r="W25" s="59">
        <v>1</v>
      </c>
      <c r="X25" s="31">
        <f t="shared" si="2"/>
        <v>80</v>
      </c>
    </row>
    <row r="26" spans="1:24">
      <c r="A26" s="3"/>
      <c r="B26" s="16"/>
      <c r="C26" s="6"/>
      <c r="D26" s="46"/>
      <c r="E26" s="45"/>
      <c r="F26" s="47"/>
      <c r="G26" s="45"/>
      <c r="H26" s="47"/>
      <c r="I26" s="45"/>
      <c r="J26" s="47"/>
      <c r="K26" s="45"/>
      <c r="L26" s="47"/>
      <c r="M26" s="45"/>
      <c r="N26" s="47"/>
      <c r="O26" s="45"/>
      <c r="P26" s="47"/>
      <c r="Q26" s="45"/>
      <c r="R26" s="47"/>
      <c r="S26" s="45"/>
      <c r="T26" s="28"/>
      <c r="U26" s="33"/>
      <c r="V26" s="34"/>
      <c r="W26" s="34"/>
      <c r="X26" s="31"/>
    </row>
    <row r="27" spans="1:24">
      <c r="A27" s="4"/>
      <c r="B27" s="7" t="s">
        <v>26</v>
      </c>
      <c r="C27" s="6"/>
      <c r="D27" s="32">
        <f>COUNTIF(D3:D25,1)</f>
        <v>1</v>
      </c>
      <c r="E27" s="29">
        <f>COUNTIF(E3:E25,1)</f>
        <v>6</v>
      </c>
      <c r="F27" s="32">
        <f>COUNTIF(F3:F25,1)</f>
        <v>3</v>
      </c>
      <c r="G27" s="29">
        <f>COUNTIF(G3:G25,1)</f>
        <v>0</v>
      </c>
      <c r="H27" s="32">
        <f>COUNTIF(H3:H25,1)</f>
        <v>0</v>
      </c>
      <c r="I27" s="29">
        <f>COUNTIF(I3:I25,1)</f>
        <v>0</v>
      </c>
      <c r="J27" s="32">
        <f>COUNTIF(J3:J25,1)</f>
        <v>0</v>
      </c>
      <c r="K27" s="29">
        <f>COUNTIF(K3:K25,1)</f>
        <v>0</v>
      </c>
      <c r="L27" s="32">
        <f>COUNTIF(L3:L25,1)</f>
        <v>0</v>
      </c>
      <c r="M27" s="29">
        <f>COUNTIF(M3:M25,1)</f>
        <v>3</v>
      </c>
      <c r="N27" s="32">
        <f>COUNTIF(N3:N25,1)</f>
        <v>7</v>
      </c>
      <c r="O27" s="29">
        <f>COUNTIF(O3:O25,1)</f>
        <v>0</v>
      </c>
      <c r="P27" s="32">
        <f>COUNTIF(P3:P25,1)</f>
        <v>14</v>
      </c>
      <c r="Q27" s="29"/>
      <c r="R27" s="32"/>
      <c r="S27" s="29"/>
      <c r="T27" s="28"/>
      <c r="U27" s="36"/>
      <c r="V27" s="36"/>
      <c r="W27" s="36"/>
      <c r="X27" s="31"/>
    </row>
    <row r="28" spans="1:24">
      <c r="A28" s="4"/>
      <c r="B28" s="7" t="s">
        <v>27</v>
      </c>
      <c r="C28" s="5"/>
      <c r="D28" s="26">
        <v>64</v>
      </c>
      <c r="E28" s="27">
        <v>32</v>
      </c>
      <c r="F28" s="26">
        <v>32</v>
      </c>
      <c r="G28" s="27">
        <v>16</v>
      </c>
      <c r="H28" s="26">
        <v>16</v>
      </c>
      <c r="I28" s="27">
        <v>32</v>
      </c>
      <c r="J28" s="26">
        <v>32</v>
      </c>
      <c r="K28" s="27">
        <v>64</v>
      </c>
      <c r="L28" s="26">
        <v>16</v>
      </c>
      <c r="M28" s="27">
        <v>32</v>
      </c>
      <c r="N28" s="26">
        <v>3</v>
      </c>
      <c r="O28" s="27">
        <v>96</v>
      </c>
      <c r="P28" s="26">
        <v>64</v>
      </c>
      <c r="Q28" s="27"/>
      <c r="R28" s="26"/>
      <c r="S28" s="27"/>
      <c r="T28" s="28"/>
      <c r="U28" s="36"/>
      <c r="V28" s="36"/>
      <c r="W28" s="36"/>
      <c r="X28" s="31"/>
    </row>
    <row r="29" spans="1:24">
      <c r="A29" s="4"/>
      <c r="B29" s="7" t="s">
        <v>28</v>
      </c>
      <c r="C29" s="5"/>
      <c r="D29" s="26">
        <v>59</v>
      </c>
      <c r="E29" s="27">
        <v>31</v>
      </c>
      <c r="F29" s="26">
        <v>32</v>
      </c>
      <c r="G29" s="27">
        <v>13</v>
      </c>
      <c r="H29" s="26">
        <v>15</v>
      </c>
      <c r="I29" s="27">
        <v>30</v>
      </c>
      <c r="J29" s="26">
        <v>33</v>
      </c>
      <c r="K29" s="27">
        <v>62</v>
      </c>
      <c r="L29" s="26">
        <v>14</v>
      </c>
      <c r="M29" s="27">
        <v>35</v>
      </c>
      <c r="N29" s="26">
        <v>30</v>
      </c>
      <c r="O29" s="27">
        <v>96</v>
      </c>
      <c r="P29" s="26">
        <v>63</v>
      </c>
      <c r="Q29" s="27"/>
      <c r="R29" s="26"/>
      <c r="S29" s="27"/>
      <c r="T29" s="28"/>
      <c r="U29" s="36"/>
      <c r="V29" s="36"/>
      <c r="W29" s="36"/>
      <c r="X29" s="31"/>
    </row>
    <row r="30" spans="1:24" ht="15.75" thickBot="1">
      <c r="A30" s="4"/>
      <c r="B30" s="15" t="s">
        <v>29</v>
      </c>
      <c r="C30" s="14"/>
      <c r="D30" s="38">
        <f>D29-D28</f>
        <v>-5</v>
      </c>
      <c r="E30" s="38">
        <f t="shared" ref="E30:P30" si="3">E29-E28</f>
        <v>-1</v>
      </c>
      <c r="F30" s="38">
        <f t="shared" si="3"/>
        <v>0</v>
      </c>
      <c r="G30" s="38">
        <f t="shared" si="3"/>
        <v>-3</v>
      </c>
      <c r="H30" s="38">
        <f t="shared" si="3"/>
        <v>-1</v>
      </c>
      <c r="I30" s="38">
        <f t="shared" si="3"/>
        <v>-2</v>
      </c>
      <c r="J30" s="38">
        <f t="shared" si="3"/>
        <v>1</v>
      </c>
      <c r="K30" s="38">
        <f t="shared" si="3"/>
        <v>-2</v>
      </c>
      <c r="L30" s="38">
        <f t="shared" si="3"/>
        <v>-2</v>
      </c>
      <c r="M30" s="38">
        <f t="shared" si="3"/>
        <v>3</v>
      </c>
      <c r="N30" s="38">
        <f t="shared" si="3"/>
        <v>27</v>
      </c>
      <c r="O30" s="38">
        <f t="shared" si="3"/>
        <v>0</v>
      </c>
      <c r="P30" s="38">
        <f t="shared" si="3"/>
        <v>-1</v>
      </c>
      <c r="Q30" s="39"/>
      <c r="R30" s="38"/>
      <c r="S30" s="39"/>
      <c r="T30" s="28"/>
      <c r="U30" s="40"/>
      <c r="V30" s="40"/>
      <c r="W30" s="40"/>
      <c r="X30" s="31"/>
    </row>
    <row r="31" spans="1:24">
      <c r="A31" s="42"/>
      <c r="B31" s="48" t="s">
        <v>34</v>
      </c>
      <c r="X31" s="35"/>
    </row>
    <row r="32" spans="1:24">
      <c r="A32" s="43"/>
      <c r="B32" s="49">
        <f>COUNTA(B3:B25)</f>
        <v>23</v>
      </c>
      <c r="X32" s="37"/>
    </row>
    <row r="33" spans="1:24">
      <c r="A33" s="43"/>
      <c r="B33" s="50" t="s">
        <v>35</v>
      </c>
      <c r="X33" s="37"/>
    </row>
    <row r="34" spans="1:24">
      <c r="A34" s="43"/>
      <c r="B34" s="49">
        <f>COUNTA(D2:R2)</f>
        <v>13</v>
      </c>
      <c r="X34" s="37"/>
    </row>
    <row r="35" spans="1:24">
      <c r="X35" s="37"/>
    </row>
    <row r="36" spans="1:24">
      <c r="X36" s="37"/>
    </row>
    <row r="37" spans="1:24">
      <c r="X37" s="37"/>
    </row>
    <row r="38" spans="1:24">
      <c r="X38" s="37"/>
    </row>
    <row r="39" spans="1:24" ht="15.75" thickBot="1">
      <c r="X39" s="41"/>
    </row>
  </sheetData>
  <pageMargins left="0.11284722222222222" right="5.2083333333333336E-2" top="0.11458333333333333" bottom="9.375E-2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 i Kata</dc:creator>
  <cp:lastModifiedBy>Admin</cp:lastModifiedBy>
  <cp:lastPrinted>2016-12-08T12:10:50Z</cp:lastPrinted>
  <dcterms:created xsi:type="dcterms:W3CDTF">2016-12-06T20:31:34Z</dcterms:created>
  <dcterms:modified xsi:type="dcterms:W3CDTF">2016-12-23T10:30:51Z</dcterms:modified>
</cp:coreProperties>
</file>